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20" windowHeight="11960"/>
  </bookViews>
  <sheets>
    <sheet name="Sheet1" sheetId="1" r:id="rId1"/>
    <sheet name="Sheet2" sheetId="2" r:id="rId2"/>
  </sheets>
  <definedNames>
    <definedName name="_xlnm.Print_Titles" localSheetId="0">Sheet1!$2:$2</definedName>
    <definedName name="_xlnm._FilterDatabase" localSheetId="0" hidden="1">Sheet1!$A$2:$R$135</definedName>
  </definedNames>
  <calcPr calcId="144525" fullCalcOnLoad="1"/>
</workbook>
</file>

<file path=xl/sharedStrings.xml><?xml version="1.0" encoding="utf-8"?>
<sst xmlns="http://schemas.openxmlformats.org/spreadsheetml/2006/main" count="2853" uniqueCount="1257">
  <si>
    <t>合作高校博士研究生社会实践项目汇总表</t>
  </si>
  <si>
    <t>项目
序号</t>
  </si>
  <si>
    <t>项目名称</t>
  </si>
  <si>
    <t>经审核后
需求人数</t>
  </si>
  <si>
    <t>单位名称</t>
  </si>
  <si>
    <t>单位区县</t>
  </si>
  <si>
    <t>项目负责人姓名</t>
  </si>
  <si>
    <t>项目负责人职务</t>
  </si>
  <si>
    <t>项目负责人手机</t>
  </si>
  <si>
    <t>是否重点项目</t>
  </si>
  <si>
    <t>是否重点产业链企业</t>
  </si>
  <si>
    <t>研究方向</t>
  </si>
  <si>
    <t>需要研究生事先做何准备工作</t>
  </si>
  <si>
    <t>项目背景</t>
  </si>
  <si>
    <t>项目目标</t>
  </si>
  <si>
    <t>需要解决的关键技术问题</t>
  </si>
  <si>
    <t>现有条件</t>
  </si>
  <si>
    <t>时间安排</t>
  </si>
  <si>
    <t>备注</t>
  </si>
  <si>
    <t>以老旧小区、城中村管理为例，探索数字赋能基层社会治理的应用场景算法研究</t>
  </si>
  <si>
    <t>合肥市精神文明建设指导委员会办公室</t>
  </si>
  <si>
    <t>合肥市</t>
  </si>
  <si>
    <r>
      <t>张慧</t>
    </r>
    <r>
      <rPr>
        <sz val="12"/>
        <color indexed="8"/>
        <rFont val="宋体"/>
        <charset val="134"/>
      </rPr>
      <t>劼</t>
    </r>
  </si>
  <si>
    <t>合肥市文明办创建协调处处长</t>
  </si>
  <si>
    <t>否</t>
  </si>
  <si>
    <t>数据科学与大数据技术
信息与计算科学
社会学类
管理学类</t>
  </si>
  <si>
    <t>了解国内一线、二线主要城市老旧小区、城中村的现状、管理方式和城市数字化管理平台的建设应用现状</t>
  </si>
  <si>
    <t>1.学习借鉴文明城市创建水平领先和城市治理有效的宁波市，以数字赋能文明创建，建成了文明城市创建智慧管理平台，打造了文明村镇、文明学校、文明餐桌、文明路口等23个多跨场景应用，实现了文明创建的全时、全域、全员、全景数字化。
2.老旧小区和城中村的人居环境质量直接关系基层群众特别是生活困难群众的民生幸福，是创建国家卫生城市和全国文明城市的重难点部位。作为实地测评必查场所之一，老旧小区和城中村的环境秩序一直是我市的短板弱项，普遍存在房屋结构老化、环境脏乱差、基础设施薄弱、道路狭窄坑洼不平、缆线凌乱等问题。</t>
  </si>
  <si>
    <t>选取部门有代表性的老旧小区和城中村开展调研，采取访谈、问卷等形式，做好可用数据信息筛选、信息归类比对和推理演绎，探索数字赋能基层治理的路径，助推老旧小区、城中村形成邻里和睦、宜居宜业的生活氛围。</t>
  </si>
  <si>
    <t>数字赋能基层社会治理的应用场景算法研究</t>
  </si>
  <si>
    <t>掌握合肥市老旧小区和城中村本地资料和部分先发城市的建设经验</t>
  </si>
  <si>
    <t>2023年6月—7月，实地走访调研、网上搜集材料
2023年7月—8月，撰写调研报告</t>
  </si>
  <si>
    <t>合肥市志愿服务项目化发展路径探索</t>
  </si>
  <si>
    <t>合肥市文明办</t>
  </si>
  <si>
    <t>夏晟</t>
  </si>
  <si>
    <t>合肥市文明办志愿服务处处长</t>
  </si>
  <si>
    <t>公共管理、社会学</t>
  </si>
  <si>
    <t>1.查阅整理国内外志愿服务项目化发展相关研究材料；
2.梳理国家和国内先发地区志愿服务项目化建设有关政策；
3.了解合肥市志愿服务项目化发展现状及不足</t>
  </si>
  <si>
    <t>近年来，我市坚持以项目化推进志愿服务精准化常态化便利化品牌化发展，紧紧围绕党委政府中心工作、人民群众实际需求、文明城市测评要求，积极引导各地各单位、广大志愿服务组织和志愿者精心设计策划、组织实施志愿服务项目，通过举办服务项目大赛、组织优秀项目交流展示，有效发现、培育、选树本地优秀志愿服务项目，推动全市志愿服务工作提水平、上台阶。</t>
  </si>
  <si>
    <t>基于发展现状，对合肥市志愿服务项目化建设路径进行研究并提出政策建议。</t>
  </si>
  <si>
    <t>1.具备公共管理、社会学等基础理论储备；2.具备对国内外志愿服务项目顶层设计、法律法规、管理机制、参与保障等研究的能力；3.对合肥市志愿服务项目化发展路径现状进行研究，并提出对策和建议。</t>
  </si>
  <si>
    <t>可提供办公电脑；协助与宣传、民政部门、当地高校联络提供相关政策文件</t>
  </si>
  <si>
    <t>第1周：市文明办提供现有相关材料，研究生熟悉项目问题和工作条件，研究报告思路和框架，拟定下一步工作计划；第2周，调研市直相关部门、高校、志愿服务组织；第3周：分析调研结果；第4周-第5周：研究我市志愿服务项目化发展，尤其是亮点特色和进一步提升空间，形成报告初稿；第6周：总结和改进</t>
  </si>
  <si>
    <t>以未成年人心理健康为例，探索家校社协同育人研究</t>
  </si>
  <si>
    <t>唐悦</t>
  </si>
  <si>
    <t>合肥市文明办未成年人工作处工作人员</t>
  </si>
  <si>
    <t>人文与社会科学类</t>
  </si>
  <si>
    <t>了解先发地区未成年人心理健康现状、家校社协同育人机制建设情况</t>
  </si>
  <si>
    <t xml:space="preserve">项目背景：当前的协同育人体系与未成年人思想道德建设的要求存在差距，家庭教育问题日趋凸显，学校存在重智育轻德育的现象，社会对于协同育人的意识尚未统一，未能真正承担起社会大环境育人职责，严重影响青少年的身心健康。亟需通过构建家校社协同育人体系，合力促进未成年人健康成长。
</t>
  </si>
  <si>
    <t>通过学习借鉴先发地区的经验做法，结合合肥实际，探索建立家校社协同育人体系，明确家校社育人责任，增强育人共识，促进资源共享和协同育人有效实施。</t>
  </si>
  <si>
    <t>无</t>
  </si>
  <si>
    <t>掌握未成年人心理健康基本情况和家校社育人现状</t>
  </si>
  <si>
    <t xml:space="preserve">2023年6月—7月，实地走访调研、网上搜集材料
2023年7月—8月，撰写调研报告
</t>
  </si>
  <si>
    <t>合肥市媒体深度融合</t>
  </si>
  <si>
    <t>市委宣传部</t>
  </si>
  <si>
    <t>丁峰</t>
  </si>
  <si>
    <t>市委宣传部新闻处四级主任科员</t>
  </si>
  <si>
    <t>新闻传播</t>
  </si>
  <si>
    <t>1、查阅整理国内各省市新媒体相关研究材料；
2、梳理国内各市、各种媒体扶持政策；
3、了解省会城市媒体发展方向定位、产业发展情况。</t>
  </si>
  <si>
    <t>习近平总书记深刻指出：“推动媒体融合发展、建设全媒体就成为我们面临的一项紧迫课题。”如果不顺应大趋势，主流媒体就有被边缘化的风险，失去了凝心聚力的作用，最终被时代淘汰。媒体融合发展是我们党把握传媒规律、顺应历史大势所做出的一次战略谋划，影响广泛又深刻。对合肥市而言，我们必须要深入学习领会习近平总书记关于媒体融合的重要论述精神，分析剖析我市媒体所面临形势特点，摸清摸准我市媒体所处现状特征，找准找对各个媒体自身价值定位，探讨探究我市媒体融合发展的方向路径，努力做好做优我市媒体融合这篇“大文章”。</t>
  </si>
  <si>
    <t>基于合肥市媒体融合发展现状，结合市属媒体发展定位，研究发展下一步我市深化媒体融合的发展战略和举措，并提出政策建议</t>
  </si>
  <si>
    <t>（1）需具备新闻传播学基础理论储备；（2）具备对媒体发展情况和发展规律的研究能力；（3）对合肥市属媒体发展现状进行调查研究，提出对策和建议。</t>
  </si>
  <si>
    <t>合肥媒体融合正在积极推进中，初见成效，组建合肥日报传媒集团（合肥日报社），合肥市广播电视台改革发展正在积极谋划推进中。</t>
  </si>
  <si>
    <t>1-2周整理总结国内各省市新媒体相关研究材料，并撰写形势分析材料。
3-4周梳理国内各市、各种媒体扶持政策，并赴市属媒体踩点调研。
5-6周协助撰写调研材料。</t>
  </si>
  <si>
    <t>合肥湿地碳汇研究</t>
  </si>
  <si>
    <t>合肥市生态环境局</t>
  </si>
  <si>
    <t>黎秦</t>
  </si>
  <si>
    <t>合肥市生态环境局大气环境处（应对气候变化处）处长</t>
  </si>
  <si>
    <t>碳中和</t>
  </si>
  <si>
    <t>湿地建设现状和未来发展，如何保护湿地、充分利用湿地、湿地在双碳领域的重要作用等</t>
  </si>
  <si>
    <t>2020年8月，习近平总书记在安徽考察时强调：“要实现人与自然和谐相处，不能同自然争夺发展空间。八百里巢湖要用好，更要保护好、治理好，使之成为合肥这个城市最好的名片”。总书记有号令，党中央有部署，安徽见行动，合肥见成效。合肥市牢记总书记的殷殷嘱托，坚定不移践行绿水青山就是金山银山的理念，将“双碳”工作和“两山”创建、巢湖综合治理相结合，响应党和国家号召，着力打造环巢湖近零碳排放示范区。</t>
  </si>
  <si>
    <t>围绕环巢湖区域，成立湿地碳汇研究课题组，开展环湖湿地碳汇评估；强化湿地碳汇基础研究和应用研究，逐步建立相关标准和规范，</t>
  </si>
  <si>
    <t>湿地碳汇计算方法学</t>
  </si>
  <si>
    <t>环巢湖近零碳示范区建设规划正启动编制</t>
  </si>
  <si>
    <t>2023年6月至7月</t>
  </si>
  <si>
    <t>合肥市节能环保产业战略研究</t>
  </si>
  <si>
    <t>蒋世友</t>
  </si>
  <si>
    <t>合肥市环境保护科学研究所所长</t>
  </si>
  <si>
    <t>是</t>
  </si>
  <si>
    <t>节能环保产业政策</t>
  </si>
  <si>
    <t>1、查阅整理国内外
节能环保产业发展
相关研究材料；
2、梳理国内外节能环保政策；
3、了解合肥市节能环保战
略定位、产业发展情
况。</t>
  </si>
  <si>
    <t>近年来，合肥市坚持以习近平生态文明思想为指引，立足新发展阶段、贯彻新发展理念，积极抢占节能环保产业蓬勃发展的“新风口”，已形成门类较为丰富的节能环保产业体系，为更好发展我市节能环保产业，做好招大引强工作，亟需研究制定我市节能环保相关产业政策。</t>
  </si>
  <si>
    <t>形成符合我市发展的节能环保产业政策</t>
  </si>
  <si>
    <t>（1）需具备产
业经济学基础理
论储备；（2）
具备对国内外节能环保产业发展情
况和发展规律的
研究能力；
（3）对合肥市节能环保产业发
展现状进行调查
研究，提出对策
和建议。</t>
  </si>
  <si>
    <t>单位提供办
公电脑；提
供调研条
件；相关人
员协助支持</t>
  </si>
  <si>
    <t>2023年6月至7月
第一周：熟悉项目和工作内容；第二周：了解我省及我市以及国内外节能环保相关政策；第三周-第五周：整理并形成初稿；第六周：总结</t>
  </si>
  <si>
    <t>纳米农药的研制</t>
  </si>
  <si>
    <t>安徽丰乐农化有限责任公司</t>
  </si>
  <si>
    <t>肥东县</t>
  </si>
  <si>
    <t>李文</t>
  </si>
  <si>
    <t>总工程师</t>
  </si>
  <si>
    <t>生物医药</t>
  </si>
  <si>
    <t>药学院（药学)；化学工程系（材料科学与工程、化学工程与技术)</t>
  </si>
  <si>
    <t>查阅资料、查询相关导师是否有类似研究及成果。</t>
  </si>
  <si>
    <t>纳米农药是国际上最新的研究方向，能提高农药的利用率，符合国家双减政策。通过纳米级二氧化硅或其他材料的合成，用于封装农药，使农药达到纳米级</t>
  </si>
  <si>
    <t>合成的材料封装农药后，在水中分散粒径小于100纳米</t>
  </si>
  <si>
    <t>纳米基材的合成与农药的封装</t>
  </si>
  <si>
    <t>提供试验样品、生测试验</t>
  </si>
  <si>
    <t>2023.6.26-2023.8.6</t>
  </si>
  <si>
    <t>精喹禾灵转色机理研究</t>
  </si>
  <si>
    <t>化学工程系（材料科学与工程、化学工程与技术)；药学院（药学)</t>
  </si>
  <si>
    <t>查阅资料、需求方可以提供相关产品样品供检测。</t>
  </si>
  <si>
    <t>除草剂原药精喹禾灵原粉为淡黄色，但经过远洋运输或经历一个夏季储存后少量原药颜色转绿，影响产品品质</t>
  </si>
  <si>
    <t>研究转色机理及引发转色因素并进行验证</t>
  </si>
  <si>
    <t>研究转色机理及引发转色因素</t>
  </si>
  <si>
    <t>提供样品，需求方做了部分检测，查找了原因，需进一步验证确认</t>
  </si>
  <si>
    <t>发酵法合成DHPPA</t>
  </si>
  <si>
    <t>化学工程系（材料科学与工程、化学工程与技术)</t>
  </si>
  <si>
    <t>R-苯氧基丙酸通过发酵法合成R-对羟基苯氧基丙酸。目前为化学合成法</t>
  </si>
  <si>
    <t>通过微生物发酵，找出可以工业化的发酵菌种。</t>
  </si>
  <si>
    <t>能达到工业化的发酵和提纯方法</t>
  </si>
  <si>
    <t>与合肥的科研院校均有合作，可提供相应的条件</t>
  </si>
  <si>
    <t>微通道反应器研究</t>
  </si>
  <si>
    <t>化学工程与技术</t>
  </si>
  <si>
    <t>查询化工学院现有的微通道研究成果。</t>
  </si>
  <si>
    <t>现有合成费用均为反应釜反应器，效率低，能否将部分反应尝试用微通道反应</t>
  </si>
  <si>
    <t>釜式反应器改为微通道反应器</t>
  </si>
  <si>
    <t>可提高小试、中试条件</t>
  </si>
  <si>
    <t>企业战略规划</t>
  </si>
  <si>
    <t>安徽庐江龙桥矿业股份有限公司</t>
  </si>
  <si>
    <t>庐江县</t>
  </si>
  <si>
    <t>陈光绪</t>
  </si>
  <si>
    <t>人力资源与企业管理部部长</t>
  </si>
  <si>
    <t>工商管理，企业管理，管理科学与工程，技术经济与管理等</t>
  </si>
  <si>
    <t>公司作为民营股份制企业，开采规模为300万吨/年，经过20多年的发展，形成了一定的规模，并谋划更高的发展目标，做好顶层设计。</t>
  </si>
  <si>
    <t>基于企业现状，提出合适的战略规划路径及目标</t>
  </si>
  <si>
    <t>对企业组织架构、规章制度等充分了解。</t>
  </si>
  <si>
    <t>1.现有的公司规章制度体系；2.各系统软件</t>
  </si>
  <si>
    <t>6月下旬至8月上旬</t>
  </si>
  <si>
    <t>细粒级尾砂处置</t>
  </si>
  <si>
    <t>杨昌龙</t>
  </si>
  <si>
    <t>选矿厂厂长</t>
  </si>
  <si>
    <t>矿物加工工程，材料加工工程，环境工程等</t>
  </si>
  <si>
    <t>随着公司300万吨生产的投产，目前每年约有15万吨超细粒级尾砂成为影响生产连续稳定的瓶颈</t>
  </si>
  <si>
    <t>经济、合理、合规处置这部分细粒级尾砂</t>
  </si>
  <si>
    <t>这部分超细粒级细度-400目接近100%，主要为生产中部分矿石泥化形成。沉降时间长，沉降后浓度低，不利于充填，也难于资源化是目前这部分尾砂处置的现状。</t>
  </si>
  <si>
    <t>当前细砂处理进度大或成本过高</t>
  </si>
  <si>
    <t>材料科学与工程-磁性材料</t>
  </si>
  <si>
    <t>安徽大地熊新材料股份有限公司</t>
  </si>
  <si>
    <t>刘友好</t>
  </si>
  <si>
    <t>技术总监</t>
  </si>
  <si>
    <t>13966372043</t>
  </si>
  <si>
    <t>新材料</t>
  </si>
  <si>
    <t>调研了解基于无重稀土物质晶界掺杂或晶界扩散的烧结钕铁硼磁体矫顽力提升技术现状和关键难点，初步确立高矫顽力无重稀土烧结钕铁硼磁体研发实验方案。</t>
  </si>
  <si>
    <t>添加重稀土元素是获得高矫顽力烧结钕铁硼磁体的常用方法，由于重稀土元素处理少、价格高，研究开发无重稀土的高矫顽力烧结钕铁硼磁体可以节约重稀土资源、降低生产成本。相关产品可以应用于新能源汽车驱动电机、风力发电机、智能制造机器人等领域。</t>
  </si>
  <si>
    <t>研究1~2种非重稀土物质晶界掺杂或晶界扩散对烧结钕铁硼磁体矫顽力的影响，在剩磁降低≤0.2kGs的条件下，矫顽力提升5kOe以上。如果有新的实验方案，可以调整项目目标。</t>
  </si>
  <si>
    <t>在不添加重稀土元素的情况下，利用工艺技术和成分创新，提高烧结钕铁硼磁体的矫顽力。</t>
  </si>
  <si>
    <t>已开展部分研究工作，有研究基础；拥有高性能稀土永磁材料研发所需的仪器设备；可以安排实验员配合实验。</t>
  </si>
  <si>
    <t>第1周，讨论确立实验方案；第2~5周，开展实验研究；第6周，总结实验结果。</t>
  </si>
  <si>
    <t>高矫顽力无重稀土烧结钕铁硼磁体研发</t>
  </si>
  <si>
    <t>副总工程师</t>
  </si>
  <si>
    <t>材料科学与工程</t>
  </si>
  <si>
    <t>仿生涂层设计、制备及其稳定性分析</t>
  </si>
  <si>
    <t>辰航新材料科技有限公司</t>
  </si>
  <si>
    <t>许金虎</t>
  </si>
  <si>
    <t>总经理</t>
  </si>
  <si>
    <t>化学系，化工系，机械系，材料学院</t>
  </si>
  <si>
    <t>1、纳米材料组装技术
2、基本的浸润性理论的原理及特征
3、超疏水膜层的微观组织结构分析和表征试图说明超疏水膜层的构建原理</t>
  </si>
  <si>
    <t>本项目设计针对市面上基材出现的抗老化和耐磨性差、成膜过程中自清洁性低等问题，通过仿生结构设计和纳米材料相结合的方式，模仿制造自然界中珍珠母的“砖-泥”有序结构，研发出耐腐蚀、抗紫外线的复合涂层；同时仿造自然界中荷叶蜡质的乳突结构，研发出可自清洁、防雨雪的“荷叶”式符合涂层，通过二者相结合，产品具有高抗污、自清洁、防雨雪等多重功能，广泛应用于医院、地铁、机场、高铁站、游乐场、体育馆、会展中心、博览中心、写字楼等各种基础设施及大型高层标志性建筑的内外装饰，是现代新型装饰材料的领导者。</t>
  </si>
  <si>
    <t>具体性能指标如下：
（1）自洁性能：具有优异疏水性能（接触角不低于130o，滚动角不高于6 o），对水滴表现出极低的粘附性，能够非常容易地使液滴从表面脱离：当一滴水从表面滚过时，表面的沙砾以及灰尘等在与水滴接触后，便随着水滴脱离表面，表现出优异的自清洁性能（清洁效率不低于 99.8%），效果图如图2所示。 
（2）稳定性：pH=0~14 的溶液和 0.1 M NaCl 水溶液滴落在涂层表面时，自洁铝板依然保持了良好的拒液性；耐摩擦实验中，在受到4.973 kPa压强下，经过 800 #砂纸的10米距离的摩擦，依然保持了大于130°的接触角；在抗冻雨试验中，20 min 后也始终没有出现结冰失效点，也没有出现失效迹象。</t>
  </si>
  <si>
    <t>本项目技术解决了本领域关键性、共性的技术难题如下：
（1）机械耐久性问题：超疏水表面一般都具有较低的表面能和特殊的微-纳结构（微-纳纹理结构或者微-纳多孔结构等），这些微-纳结构能够最大限度地减少液体和固体表面之间的接触界面。但是，这种具有特殊结构的表面（只有一小部分固体区域与液体接触）在同等的载荷下，较小的固-液接触面积就需要承受较大的局部压力，从而使材料表面的机械性能降低，导致材料表面膜层极易磨损和脆性较大。材料表面膜层的磨损或者脆断使基体材料暴露于服役环境中，从而导致其表面的局部性质发生改变，甚至从疏水性变为亲水性，从而导致材料表面的超疏水性能以及其他性能的失效。因此，开发一种在磨损条件下可长效服役的超疏水表面，可以极大地拓宽超疏水表面在实际生产和生活中的应用领域。
（2）生产制备成本问题：现有的机械耐久性较好的超疏水表面的制备技术尚停留在实验室制备阶段，很多技术实现产业化批量生产的困难较大，或生产需要的设备要求较高，有些制备周期较长，也有些技术采用的原材料昂贵。因此，需要寻求一种工艺简单可控、材料成本低、设备要求低、制备周期短的超疏水表面制备技术，才能实现具有长效服役性能的超疏水表面的工业化生产。</t>
  </si>
  <si>
    <t>2020年11月，公司同中国科学院俞书宏院士合作，“辰航新材料科技有限公司安徽省院士工作站”获省科技厅批准设立。公司以院士工作站为依托，深化同中国科技大学的合作，建立“高性能纳米复合结构材料攻关”团队（团队成员见表4所示）。公司计划投资9000万元，按照国家级实验室的标准，为院士工作站配套建设建筑面积1088平方的纳米自洁材料重点实验室和2600平方的中试基地，截止目前，该实验室已完成投资近3700万元。</t>
  </si>
  <si>
    <t>2023.6.26-2023.6.29：调研企业产线，凝练技术方案；
2023.6.30-2023.7.18：开展基础研究，探索论证可行性的方案；
2023.7.19-2023.8.4：依托前期研究，开展终试
2023.8.5-2023.8.6：双方召开总结会议，评价产品性能</t>
  </si>
  <si>
    <t>公交数字化转型发展规划、公交数字化标准体系建设</t>
  </si>
  <si>
    <t>合肥公交集团有限公司</t>
  </si>
  <si>
    <t>瑶海区</t>
  </si>
  <si>
    <t>胡自力</t>
  </si>
  <si>
    <t>人力资源部副经理</t>
  </si>
  <si>
    <t>计算机科学与技术专业、信息工程专业、网络工程专业、软件工程专业等</t>
  </si>
  <si>
    <t>1.了解公交数字化发展意义及前景；
2.提前了解公交数字化建设涉及类型与标准体系建设达成目标。</t>
  </si>
  <si>
    <t>企业发展涉及到各类管理系统建设，需要收集和处理大量乘客日常交通数据。</t>
  </si>
  <si>
    <t>优化管理系统，定期有针对性收集有用数据</t>
  </si>
  <si>
    <t>系统模块管理、收据收集处理设计</t>
  </si>
  <si>
    <t>公交停车场综合开发与规划</t>
  </si>
  <si>
    <t>土木工程、城市规划、基建等相关专业</t>
  </si>
  <si>
    <t>1.查阅整理国内先进公交停车场建设情况；
2.了解先进地区停车场使用定位。</t>
  </si>
  <si>
    <t>公交停车场多功能应用</t>
  </si>
  <si>
    <t>公交停车场功能转换</t>
  </si>
  <si>
    <t>城市公交品牌策划推广与形象包装</t>
  </si>
  <si>
    <t>广告、营销策划、新闻宣传类专业</t>
  </si>
  <si>
    <t>1.查阅整理国内先进公交品牌建设情况；
2.新型公交广告策划与宣传。</t>
  </si>
  <si>
    <t>品牌推广是宣传企业的利器，加大有效宣传，助推企业快速发展</t>
  </si>
  <si>
    <t>利用品牌效应，改变传统公交发展模式</t>
  </si>
  <si>
    <t>江中药业2023年度大健康品牌日常传播服务项目</t>
  </si>
  <si>
    <t xml:space="preserve">安徽蓝色光标数字传媒有限公司--Pr部门和Social部门 </t>
  </si>
  <si>
    <t>王梦</t>
  </si>
  <si>
    <t>总监</t>
  </si>
  <si>
    <t>新闻传播专业、设计专业</t>
  </si>
  <si>
    <t>1.对于国内高净值人群画像的梳理
2.国内高端滋补品市场情况摸排
3.针对医疗健康领域经销商圈层营销模式和策略制定
4.华润江中当前传播现状分析</t>
  </si>
  <si>
    <t>华润江中旗下业务今年需要针对新的目标圈层，重新梳理传播策略和动作</t>
  </si>
  <si>
    <t>通过影响华润江中经销商体系，辅助市场销售工作，提供销售工具支持，提振经销商渠道信心</t>
  </si>
  <si>
    <t>1.市场分析模型
2.商业模型分析
3.传播策略制定
4.传播对象行为分析</t>
  </si>
  <si>
    <t>公司提供办公电脑；项目相关文件，以及参考方案；提供调研条件；相关人员协助支持</t>
  </si>
  <si>
    <t>第一周：客户访谈调研，相关数据搜集；第二周：分析项目，并进行内部讨论，以及策略制定和整理；第三周：完成方案；第四周：向客户汇报，并按要求及沟通修改方案；第五周：细化方案；第六周：开始执行。</t>
  </si>
  <si>
    <t>合肥东部新中心土壤及地下水修复项目</t>
  </si>
  <si>
    <t xml:space="preserve">合肥东部新中心建设投资有限公司
</t>
  </si>
  <si>
    <r>
      <t>江国</t>
    </r>
    <r>
      <rPr>
        <sz val="12"/>
        <color indexed="8"/>
        <rFont val="宋体"/>
        <charset val="134"/>
      </rPr>
      <t>昰</t>
    </r>
  </si>
  <si>
    <t>投资发展部部长</t>
  </si>
  <si>
    <t>环境学院研究生从事生态环境工程项目前期、实施过程中绿色低碳新工艺、新技术、新材料、新设备等的研发及应用；</t>
  </si>
  <si>
    <t>1、土壤修复原位热处理技术设计优化与运行管理；2、地下水原位治理新工艺技术设计及运行；3、土壤及地下水修复工程智慧化工地管理软件开发与应用；4、农药类污染地块修复异味控制策略及应用技术；5、土壤污染地块修复后绿化建设规划与实施设计等方面的资料</t>
  </si>
  <si>
    <t>作为全国老工业区搬迁改造示范区，工业历史遗留土壤污染问题的治理修复和风险管控，是合肥东部新中心瑶海片区（以下简称“片区”）当前最迫切需要解决的难题。在片区17.7平方公里规划范围内，从东向西分布着马（合）钢、中盐红四方、原老合钢等原老工业生产企业，由于原企业生产历史悠久，在生产和后续拆除搬迁过程中由于跑冒滴漏等原因造成地块土壤和地下水污染。当前，提升片区生态环境质量，推进老工业基地绿色转型发展，确保区域人居环境安全，尽快完成东部新中心污染地块的修复治理和管控工作，就成为合肥东部新中心发展面临的十分迫切的重大课题。</t>
  </si>
  <si>
    <t>原中盐安徽红四方股份有限公司瑶海区老厂区（暨氯碱化工污染治理一期）东一地块污染土壤修复项目目前已经开展招标工作，预计6月份已经进入主体施工阶段，就现场实施需要解决的重难点开展研发和应用，协助中标单位和建设单位对项目实施的科研项目需求，加速科技成果“三就地”(就地交易、就地转化、就地
应用)，努力将创新的势能转化为产业发展的动能。</t>
  </si>
  <si>
    <t>1、土壤修复原位热处理技术设计优化与运行管理；2、地下水原位治理新工艺技术设计及运行；3、土壤及地下水修复工程智慧化工地管理软件开发与应用；4、农药类污染地块修复异味控制策略及应用技术；5、土壤污染地块修复后绿化建设规划与实施设计等</t>
  </si>
  <si>
    <t>前期项目招标基础资料；社会实践基地；修复治理工程的施工单位、监理单位、效果评估单位和第三方巡查单位</t>
  </si>
  <si>
    <t>2023年6-8月</t>
  </si>
  <si>
    <t>教育师资队伍培养体系的多元化与质量提升</t>
  </si>
  <si>
    <t>合肥市瑶海区教育体育局</t>
  </si>
  <si>
    <t>钱敏</t>
  </si>
  <si>
    <t xml:space="preserve">瑶海区人才交流服务中心教育分中心主任                                 瑶海区教育体育局组织人事科科长 </t>
  </si>
  <si>
    <t>哲学、政治学、教育学、心理学、体育学、历史学、数学、物理学、化学等</t>
  </si>
  <si>
    <t>相应学科的教师资格证。        学科专业知识、教学理论基础、教学研究能力。</t>
  </si>
  <si>
    <t>全面提升教师能力，培养名特优教师队伍；全面提升人才培养质量，服务地方经济发展；推动课堂教学改革，提升教学质量；扩大示范效应，提升社会贡献度。</t>
  </si>
  <si>
    <t>全面提升人才培养质量，服务地方经济发展</t>
  </si>
  <si>
    <t xml:space="preserve">                        学科专业知识、教学理论基础、教学研究能力</t>
  </si>
  <si>
    <t>2023年8月底前</t>
  </si>
  <si>
    <t>建设多层次资本市场</t>
  </si>
  <si>
    <t>合肥市瑶海区财政局</t>
  </si>
  <si>
    <t>王媛</t>
  </si>
  <si>
    <t>瑶海区财政局金融科工作人员</t>
  </si>
  <si>
    <t>应用经济学、理论经济学</t>
  </si>
  <si>
    <t>学习了解企业上市基本知识，探索加快区域多层次资本市场建设的有效路径</t>
  </si>
  <si>
    <t>瑶海区目前新三板上市企业5家，2021-2022年新增区域股交中心挂牌企业68家，其中科创板挂牌企业56家，尚无交易所市场（包括主板、中小板、创业板等）上市公司。</t>
  </si>
  <si>
    <t>2023年，新增区域股权市场挂牌20 家、新增新三板挂牌企业2家、新增主板或“北交所”报会企业1家和上市企业1家。</t>
  </si>
  <si>
    <t>企业股改意愿不强烈且上市条件不足，资本市场层次较为单一。</t>
  </si>
  <si>
    <t>瑶海区已积极摸排上市后备企业，并联合券商对企业进行成熟度划分，对于成熟度较高的企业将进一步持续跟进。安徽皖垦种业新三板挂牌，计划尽快进行北交所上市申报。通达新材料正在进行股改，股改完成后将进行新三板申报，将重点关注这两家企业的上市进展。</t>
  </si>
  <si>
    <t>第1周：了解我区资本市场建设基本情况；
第2-3周：通过走访、电话等形式，掌握我区上市后备企业情况，了解企业诉求，建立成熟的后备企业库；
第4-5周：根据掌握情况，按照“一企一策”的原则，分别提出后备企业上市路径；
第6周：梳理总结，针对我区资本市场建设，提出总体规划和具体的实施路径。</t>
  </si>
  <si>
    <t>合肥市瑶海区碳达峰碳中和实现路径研究</t>
  </si>
  <si>
    <t>合肥市瑶海区发展和改革委员会</t>
  </si>
  <si>
    <t>张杰</t>
  </si>
  <si>
    <t>党组成员，副主任</t>
  </si>
  <si>
    <t>城乡规划学、环境科学与工程、生态学</t>
  </si>
  <si>
    <t>1.了解国家及各省市碳达峰实施方案
2.能源、经济、工业、城乡建设、交通运输、生态碳汇科技等领域碳达峰实施路径研究成果</t>
  </si>
  <si>
    <t>实现碳达峰碳中和是党中央作出的重大战略决策，是一场广泛而深刻的经济社会系统性变革，具有重大的现实意义和深远的历史意义。如何结合地方实际，积极稳妥、科学有序的推动碳达峰碳中和工作是当下各地关注的焦点问题。</t>
  </si>
  <si>
    <t>结合瑶海区实际，聚焦重点领域，提出解决方案</t>
  </si>
  <si>
    <t>商贸服务业为主，轻工业和建筑业为辅的主城区如何实现碳达峰碳中和</t>
  </si>
  <si>
    <t>1.《安徽省碳达峰实施方案》部署了“十二大行动”
2.《合肥市碳达峰实施方案》部署了“十大行动”</t>
  </si>
  <si>
    <t>2023年9月底前完成</t>
  </si>
  <si>
    <t>中国（合肥）服装原创设计基地</t>
  </si>
  <si>
    <t>安徽淮浦商业运营管理有限公司</t>
  </si>
  <si>
    <t>王  恩</t>
  </si>
  <si>
    <t>安徽淮浦商管公司
总经理</t>
  </si>
  <si>
    <t>公共管理、经济管理与金融类；建筑、土木水利类</t>
  </si>
  <si>
    <t>了解安徽省纺织服装产业发展背景，对目前长三角经济带纺织集群优势做好资料收集</t>
  </si>
  <si>
    <t>合肥瑶海站前路商圈是安徽省最重要的纺织服装商品流通集散中心，素有“安徽服饰第一街”之美誉，聚集了安徽白马服装城、宝业家纺广场、中绿广场商贸城等数十个专业市场，总营业面积约50万平方米，2019年被中纺联授予“安徽时尚街区”的称号。立足瑶海区已形成服装产业聚集的时尚街区，以“时尚、人文、绿色、智慧”打造中国（合肥）服装原创设计基地。</t>
  </si>
  <si>
    <t>以“新经济、新消费、新文旅”三大主题，整合安徽服装产业资源，实施焕新改造，推动服装产业迭代升级的发展方向。</t>
  </si>
  <si>
    <t>安徽服装产业链如何以链补链达到互通</t>
  </si>
  <si>
    <t>合肥瑶海区作为合肥工业化起点，是安徽服装产业的摇篮，也是安徽服装产业最大集群。站前路商圈20年市场沉淀，影响力辐射安徽全省。</t>
  </si>
  <si>
    <t>青年创意田园建设</t>
  </si>
  <si>
    <t>合肥市瑶海区国有资产经营有限责任公司</t>
  </si>
  <si>
    <t>宣 峰</t>
  </si>
  <si>
    <t>建设发展部部长</t>
  </si>
  <si>
    <t>1.大规模、多种性质用地规划、设计、建设；      
2.乡村振兴政策研究及发展；                
3.景观农业种植；        
4.文旅、农旅发展及融合</t>
  </si>
  <si>
    <t xml:space="preserve">1.了解大型园区的规划设计要点                       2.查阅国家及省市关于乡村振兴相关政策 </t>
  </si>
  <si>
    <t xml:space="preserve">国家及省市关于推进乡村振兴战略发展的相关指导意见          </t>
  </si>
  <si>
    <t xml:space="preserve">打造成文化体验地，田园景观游览地，青年活动聚集地，特色IP打卡地。       </t>
  </si>
  <si>
    <t>1、综合园区规划及设计建议                    2、乡村振兴政策研究与应用</t>
  </si>
  <si>
    <t>目前主体工程已建设完成</t>
  </si>
  <si>
    <t>1.第一周熟悉项目及前期设计规划；            
2.第二周了解现场情况，研究乡村振兴政策；     
3.第四、五周构思下一步规划设计，提出提升意见；
4.第六周总结和改进</t>
  </si>
  <si>
    <t>白雪羊绒等地块土壤环境治理</t>
  </si>
  <si>
    <t>污染土、地下水环境治理</t>
  </si>
  <si>
    <t>了解污染土、地下水当前国家治理的相关规范及工艺</t>
  </si>
  <si>
    <t>依据《土壤污染防治法》、《土壤污染防治行动计划》、《污染地块土壤环境管理办法》（部令 第42号）、《关于保障工业企业场地再开发利用环境安全的通知》（环发〔2012〕140号）</t>
  </si>
  <si>
    <t>完成地块涉及的污染土及地下水环境治理，满足地块上市使用要求</t>
  </si>
  <si>
    <t>污染土的调查、处理工艺、成本控制</t>
  </si>
  <si>
    <t>地块正在征迁，场调单位即将确定</t>
  </si>
  <si>
    <t>1.第一周熟悉地块现场情况；
2.第二周对接场调单位了解调查成果和土壤污染情况；
3.第三~五周结合国家政策及实际情况研究治理工艺和建议；
4.第六周总结改进</t>
  </si>
  <si>
    <t>公共资源交易法律文件及制度审查</t>
  </si>
  <si>
    <t>合肥市瑶海区公共资源交易项目管理有限公司</t>
  </si>
  <si>
    <t>孟玮琦</t>
  </si>
  <si>
    <t>副总经理</t>
  </si>
  <si>
    <t>公共资源交易</t>
  </si>
  <si>
    <t>需了解公共资源交易相关法律法规</t>
  </si>
  <si>
    <t>公司为国有公共资源交易代理机构主要从事招投标代理业务</t>
  </si>
  <si>
    <t>项目应具有一定的社会实践含量，适合博士生利用6周的时间去完成</t>
  </si>
  <si>
    <t>需解决公共资源交易代理全流程中所涉及到的流程文件审查及制度流程审查</t>
  </si>
  <si>
    <t>公司提供办公电脑，法律法规参考文件，公司工作人员可协助进行资料收集分类等工作</t>
  </si>
  <si>
    <t>第1周熟悉公共资源交易实务；第2周全称跟踪公司各岗位工作流程和法律事务处置；第3周针对公司现有流程文件进行审查改进；第4周总结并形成各类常见流程文件范本；第5周针对公司现有流程制度进行审查；第6周总结流程制度改进意见并形成报告。</t>
  </si>
  <si>
    <t>人文、法学与社会科学类</t>
  </si>
  <si>
    <t>合肥瑶海学前教育公司</t>
  </si>
  <si>
    <t>张睿洁</t>
  </si>
  <si>
    <t>教育学</t>
  </si>
  <si>
    <t>幼儿园STEM教育</t>
  </si>
  <si>
    <t>安徽省乡村振兴示范县发展模式研究</t>
  </si>
  <si>
    <t>安徽省现代农业发展中心</t>
  </si>
  <si>
    <t>于蓟萍</t>
  </si>
  <si>
    <t>中心综合部主任</t>
  </si>
  <si>
    <t>经济、管理、城乡规划等</t>
  </si>
  <si>
    <t>1、熟悉乡村振兴相关政策；
2、了解农业产业发展特征和规律；
3、具备相关规划编制能力；
4、了解安徽省农业特色产业发展情况；
5、熟悉农业经营主体发展情况；
6、农业产业集群全产业链、全价值提升等经济发展数理研究；</t>
  </si>
  <si>
    <t>十四五期间，安徽省大力推进乡村振兴，如何立足于产业发展和农村新型经营主体，发挥引领示范作用，实现“政府主导、市场运作、企业主体、农民受益”的发展格局，促进乡村产业发展，助力乡村振兴。</t>
  </si>
  <si>
    <t>提出安徽省乡村振兴示范县产业发展模式一套；提出农村新型经营主体的发展路径，最终成果形成研究报告和规划文本。</t>
  </si>
  <si>
    <t>具备产业经济学、规划管理学科等相关基础理论储备，具备开展产业调研、实践及研究能力，并能够提出科学合理的对策建议。</t>
  </si>
  <si>
    <t>提供办公电脑及场地，人员协助支持，根据具体情况对接协调食宿。</t>
  </si>
  <si>
    <t>2023年6月——2023年8月</t>
  </si>
  <si>
    <t>新时期省会城市客运站功能布局和客流组织研究</t>
  </si>
  <si>
    <t>安徽省合肥汽车客运有限公司</t>
  </si>
  <si>
    <t>周骏</t>
  </si>
  <si>
    <t>人力资源部/组织人事部部长</t>
  </si>
  <si>
    <t>公共管理
工商管理
应用经济学</t>
  </si>
  <si>
    <t>1.梳理道路交通运输行业政策；
2.了解合肥市跨城出行交通情况、道路运输情况；
3.道路客运现状、问题、发展趋势及转型方向分析；
4.全国道路客运企业转型发展成功案例分析。</t>
  </si>
  <si>
    <t>道路旅客运输是我国综合交通运输体系的重要组成部分，是保障人民群众便捷出行的基础性服务行业。随着国家综合交通运输的发展，“民航平民化、高铁网络化、城乡公交一体化和私家车普及化”的发展态势逐步压缩道路客运的发展空间，使道路客运行业发生了深刻的变化。传统道路客运企业的经济管理方式和经营发展模式面临调整和转型，使得道路运输行业深层次的问题逐渐凸显，加上移动互联网技术的发展，新兴业态迅速界入，给传统的道路客运行业带来严峻的挑战，道路客运企业的生存面临诸多压力，转型升级迫在眉睫。</t>
  </si>
  <si>
    <t>为进一步深化道路客运供给侧结构性改革，激发道路客运市场活力，研究安徽省合肥汽车客运有限公司作为传统道路客运企业的转型发展战略，并提出对策和建议。</t>
  </si>
  <si>
    <t>1.对现代综合交通运输体系、交通运输业高质量发展和提升交通运输公共服务的政策导向能力；
2.对道路运输企业经营情况和转型发展方向的研究能力；
3.对合肥道路运输行业现状进行调查研究，提出对策和建议。</t>
  </si>
  <si>
    <t>公司提供办公场所、办公电脑；提供客运站、运行车队等现场调研环境；相关人员协助支持。</t>
  </si>
  <si>
    <t>第1周：公司提供现有相关资料，熟悉项目背景、现状和工作条件，拟定项目思路。第2周：调研合肥市交通运输行业情况、客运企业（客运站、运行车队）经营情况及其他需要了解的事项。第3周：分析调研结果，结合道路客运行业现状及发展趋势，初步拟定合肥客运转型发展方向。第4-5周：研究发展战略和对策，并作可行性分析，形成报告初稿。第6周：总结和完善。</t>
  </si>
  <si>
    <t>综合运输体系下的传统道路客运企业转型策略研究</t>
  </si>
  <si>
    <t>定制客运网络平台对道路客运业务组织与信息服务模式影响分析</t>
  </si>
  <si>
    <t>道路客运场站发展对策与研究</t>
  </si>
  <si>
    <t>城市汽车综合能源站发展对策与研究</t>
  </si>
  <si>
    <t>合肥传统道路客运企业转型发展研究</t>
  </si>
  <si>
    <t>无人机载PID高空VOCs监测数据采集与传输</t>
  </si>
  <si>
    <t>安徽海峰分析测试科技有限公司</t>
  </si>
  <si>
    <t>庐阳区</t>
  </si>
  <si>
    <t>张勇</t>
  </si>
  <si>
    <t>技术负责人</t>
  </si>
  <si>
    <t>节能环保</t>
  </si>
  <si>
    <t>熟悉PID法测试VOCs的原理以及干扰因子</t>
  </si>
  <si>
    <t>探索建设大气污染源排放动态管理平台和跟踪评估系统，建立一种更全面完善的大气污染区域监控模式，为其他重点控制厂区、工业园区、重点区域的大气污染监测、综合治理提供新的监控和治理思路。</t>
  </si>
  <si>
    <t>利用无人机搭载气体传感器，配合无人机航线规划的自动飞行，对空中大气状况进行监测和数据采集，相关数据会实时传输到地面软件，通过对污染物浓度高低进行可视化的颜色分层，指示气体污染物的迁移转化规律。</t>
  </si>
  <si>
    <t>高空VOCs数据的采集及传输</t>
  </si>
  <si>
    <t>现有无人机和PID采集传感器</t>
  </si>
  <si>
    <t>第1周：熟悉项目问题和工作条件；
第2周：数据采集仪电路设计；
第3-4周：单片机程序设计与测试；
第5-6周：现场实测，联合调试。</t>
  </si>
  <si>
    <t>紫外分光光度计半自动进样装置</t>
  </si>
  <si>
    <t>程雷</t>
  </si>
  <si>
    <t>熟悉紫外分光光度计的信号采集与传输</t>
  </si>
  <si>
    <t>目前紫外分光光度计操作基本以手动为主，且测试体积容量较大，现需要减少手工操作劳动强度及溶液消耗体积。</t>
  </si>
  <si>
    <t>实现紫外分管光度计的半自动进样以及数据采集的自动触发采集。</t>
  </si>
  <si>
    <t>分析样本的半自动输入以及数据的自动触发采集</t>
  </si>
  <si>
    <t>现有3台紫外分光光度计</t>
  </si>
  <si>
    <t>第1周：熟悉项目问题和工作条件；
第2周：液体自动输入系统的设计；
第3-4周：数据的采集及传输；
第5-6周：现场实测，联合调试。</t>
  </si>
  <si>
    <t>合肥市产业园转型升级及协同创新路径研究</t>
  </si>
  <si>
    <t>合肥工投工业科技发展有限公司</t>
  </si>
  <si>
    <t>杨慕</t>
  </si>
  <si>
    <t>办公室副主任</t>
  </si>
  <si>
    <t>1.需提前了解合肥市产业发展定位及产业发展现状。
2.需提前了解国内产业园项目的发展情况，如：产业园定位、产业园建设运营过程中的难点、先进地区产业园开发运营的经验总结等。
3.针对生物医药产业园、智能制造产业园及其他科创型园区进行专题梳理。</t>
  </si>
  <si>
    <t>合肥工投工业科技发展有限公司作为合肥市属国有企业，也是安徽省领先的产业园区开发运营商，目前已成功开发运营23个产业园区。产业园是新一轮经济发展的重要增长点，也是拉动合肥市经济增长的重要支撑力量。对产业园转型升级及协同创新路径的研究，将有助于工业科技在市场竞争中进一步提升核心竞争力，为合肥市经济发展贡献更大的力量。</t>
  </si>
  <si>
    <t>项目最终以论文或者研究报告的形式结题。需达成以下目标：
1.梳理合肥市目前产业园发展的现状，以及在发展过程中面临的痛点问题。
2.针对合肥市产业园发展情况，就产业园为何转型升级、园区间如何协同创新发展提出合理的建议。
3.针对工业科技具体情况，对未来企业发展及产业园开发等问题上提供策略研究。</t>
  </si>
  <si>
    <t>产业研究</t>
  </si>
  <si>
    <t>目前，工业科技已开发运营23个产业园园区，可作为案例研究。此外针对合肥市别的产业园项目，公司可积极对接相关人士，进行现场调研，为学生的研究工作提供素材。</t>
  </si>
  <si>
    <t>项目预计6周完成，前五周进行课题研究，第六周进行课题汇报。</t>
  </si>
  <si>
    <t>全数字化基础设施状态综合管理系统研发及产业化应用</t>
  </si>
  <si>
    <t>合肥市轨道交通集团有限公司</t>
  </si>
  <si>
    <t>金小仙</t>
  </si>
  <si>
    <t>合肥市轨道交通研究院有限公司高级工程师</t>
  </si>
  <si>
    <t>建筑学、土木工程、管理科学与工程、机械工程、电子科学与技术、信息与通信工程、计算机科学与技术、电子科学与技术</t>
  </si>
  <si>
    <t>1.了解隧道桥梁等基础设施数据采集和处理方法；
2.了解BIM建模及Unity引擎等技术的数字孪生应用；
3.图像处理与深度学习的基础；
4.搜集隧道健康度评估方法。</t>
  </si>
  <si>
    <t>目前，各地地铁公司主要通过人工方式对隧道、高架、地保等区域进行监测，人工监测方式主要存在以下问题：一是人工检测变化量单一、状态量缺失、劳动强度高、效率低；二是人工检测时间长、易漏查误判、图像拍摄不统一、精度低；三是多源数据不兼容、数据无法云计算、不能信息化全流程数据监管、数据恶意篡改等行为。
目前，我国已有部分城市地铁隧道开始探索采用新技术新方法开展地铁基础设施工作，但处于探索阶段。</t>
  </si>
  <si>
    <t>以全息多维感知、远程智能巡检转变设施状态获取方式，以多源数据融合分析转变设施状态管控方式，以三维数字孪生转变人与设施交互方式，以信息全流程贯通升级监测业务管控模式，全面推进轨道交通基础设施智慧监测平台建设推进基础设施的运维数字化和监测智能化，带动合肥轨道智能基础设施高质量发展。</t>
  </si>
  <si>
    <t>聚焦轨道交通基础设施智能化需求，以全线土建基础设施模型，建立资产大数据库，对桥隧、保护区及环境的综合智能化分析，开发一站式大数据智能开发与综合治理系统，提供基础设施的设计、建设、运维等全生命周期的BIM技术应用。主要包含六个方面。
（1）隧道结构检测管理；
（2）高架区间智能运维；
（3）轨行区轨道缺陷检测；
（4）地铁保护区运维；
（5）资产全寿命周期管理；
（6）数字孪生驾驶舱。</t>
  </si>
  <si>
    <t>目前共有9人参与到系统的研发，其中硕士研究生3人，本科生6人。
合肥市轨道交通研究院有限公司已经与合肥市轨道交通集团签订了基于数字孪生的隧道智能巡检技术研究与应用科研项目，轨道交通研究院独立研发的轨行区巡检机器人已经在合肥地铁1号线、4号线、5号线等多条线路进行试点运行，目前已经成功采集到数据，数据精度符合合肥地铁运营分公司对隧道收敛变形监测的要求。</t>
  </si>
  <si>
    <t>第1周：熟悉项目内容和工作条件；
第2周：基于智能检测车的隧道病害采集;
第3周：基于数字孪生建模的可视化应用;
第4周：基于三维激光扫描分析形变病害;
第5周：基于图像处理与深度学习的隧道病害检测方法;
第6周：隧道基础设施健康评估方法。</t>
  </si>
  <si>
    <t>新一代ACC清分中心系统研发与应用</t>
  </si>
  <si>
    <t>陈云</t>
  </si>
  <si>
    <t>机械工程、信息与通信工程、计算机科学与技术</t>
  </si>
  <si>
    <t>1.了解轨道交通AFC领域较新的技术包括五层架构、四层架构或者三层架构，以及清分算法；
2.了解金融数据加密机的原理；
3.了解通用读写器的构造以及嵌入式开发；
4.了解云平台方面的安全策略。</t>
  </si>
  <si>
    <t>根据合肥市轨道交通AFC系统规划建设的要求，由于ACC一期建设性能和系统容量已无法满足地铁线路快速建设的需求，同时合肥轨道当前的AFC系统基于传统五层架构，层次冗余、功能层叠、设备和数据高度冗余，资源利用率低，已不适用于合肥轨道三轮规划的要求,启动ACC二期工程建设已非常必要，迫在眉睫。</t>
  </si>
  <si>
    <t>结合行业最新趋势，开展基于创新架构的新一代ACC清分中心系统研发与场景应用，主要包含传统ACC核心功能开发及验证、读写器软硬件系统、银联闪付过闸平台和人脸识别平台等，同时融合现有互联网票务平台，统一建设为iACC系统，兼容传统票卡业务和互联网支付业务。</t>
  </si>
  <si>
    <t>ACC系统二期采用兼容架构设计，符合轨道交通清分中心ACC、SC、SLE、车票等四级架构要求，并兼容轨道交通清分中心ACC、（多）线路中央计算机（M）LC、车站计算机SC、车站终端设备SLE、车票等五级架构，远期满足轨道交通清分中心ACC、SLE、车票等三级架构的要求，其开发内容为：传统ACC核心系统、读写器软硬件系统、银联闪付过闸平台、人脸识别平台，在此之上融合互联网票务平台的相关功能，形成新一代iACC系统。</t>
  </si>
  <si>
    <t>前期研究院通过合肥轨道交通发展实际需求，结合当前行业发展前沿趋势，与集团公司多个部门、分子公司沟通对接，开展了大量的市场研究与需求调研工作，并且已完成需求报告和技术方案的初稿编制，为ACC二期建设打下扎实的工作基础。目前研究院已拥有专业成熟的技术团队，完全具备AFC核心系统与ACC二期项目的自主研发、集成及交付运维的能力。同时2021年研究院通过独立自主开发互联网票务平台并稳定运行了一年，积累了AFC系统开发建设的技术研发与项目建设经验。</t>
  </si>
  <si>
    <t>第1周：熟悉项目内容和工作条件；
第2周：对AFC系统架构进行深入了解，熟悉每层架构以及业务逻辑；
第3周：针对现有AFC架构在安全性和稳定行等方面提出指导性意见；
第4周：通用读写器的深入了解；
第5周：协助读写器多个适配卡种的开发调试；
第6周：协助读写器多个适配卡种的开发调试。</t>
  </si>
  <si>
    <t>基于工业互联网的轨道交通车站智能化技术与应用</t>
  </si>
  <si>
    <t>沙俊</t>
  </si>
  <si>
    <t>1.车站数字孪生技术研究；
2.车站机电设备统一编码方案研究；
3.车站机电设备全生命周期数据分析与挖掘；
4.设备管理系统：车站公共空间节能降耗研究；
5.数字孪生三维场景云渲染研究。</t>
  </si>
  <si>
    <t>我国地铁许多投产时间较长的线路，智能化和信息化的程度还尚有不足，有一定的技术局限。就以数据来说，轨道车站看似监测全、数据种类多，但实际上这些不同的业务数据很多都是相互隔离的，这就导致大量的数据样本只活动和服务于自己的空间领域，只能产出属于自己的局部价值，无法与其他业务数据相结合产生更大的附加值。轨道智能化建设事业如火如荼，横亘在建设路途上的数据孤岛这座大山亟需翻越，全线网级中央操作系统、数字孪生、机器视觉等先进技术陆续应用到智慧地铁建设当中，致力于打破数据孤岛效应，提高轨道车站综合能力，共同推动地铁智能化建设。</t>
  </si>
  <si>
    <t>基于工业互联网技术开展城市轨道交通车站智能化技术与应用研发，形成落地先行的创新经验，支撑合肥轨道交通数字化转型，提升车站运营管理和服务水平。</t>
  </si>
  <si>
    <t>（1）中央操作系统：打造服务于车站都智慧大脑；
（2）全景可视化系统：打造可视化快速构建平台；
（3）节能降耗系统：建设车站公共空间能耗监测管控，实现节能增效；
（4）设备管理系统：实现设备互联互通，实现设备的智能管控；
（5）停车换乘系统：打造地铁智慧乘客服务功能应用。</t>
  </si>
  <si>
    <t>研究院先后参与了轨道互联网票务平台、隧道基础设施建设等多个项目建设，为轨道交通车站智能化开发工作奠定了良好的基础；
研究院研发技术人员多来自于信息化行业、先后参与过款信息化系统研发，具备丰富的工作经验和扎实的工作技能，为轨道交通车站智能化建设打下坚实的人才基础。</t>
  </si>
  <si>
    <t>第1周：熟悉项目内容和工作条件；
第2周：车站数字孪生研究；
第3周：车站机电设备统一编码方案研究；
第4周：车站机电设备全生命周期数据分析与挖掘；
第5周：公共空间节能降耗研究；
第6周：数字孪生三维场景云渲染研究。</t>
  </si>
  <si>
    <t>小核酸药物行业分析及投资研究</t>
  </si>
  <si>
    <t>合肥兴泰资本管理有限公司</t>
  </si>
  <si>
    <t>蜀山区</t>
  </si>
  <si>
    <t>化宏宇</t>
  </si>
  <si>
    <t>投资一部总经理</t>
  </si>
  <si>
    <t>生物医学工程、制药工程等相关研究方向</t>
  </si>
  <si>
    <t>1.具有核酸药物相关研究经验，掌握相关技术及全球前沿资讯；         2.发表过核酸药物或生物药相关论文。</t>
  </si>
  <si>
    <t>合肥市2021年12月31日正式印发实施《合肥市“十四五”生物医药产业发展规划》，规划提出到2025年，全市生物医药产业产值规模将突破1000亿元，力争建成国家战略性新兴产业集群。但较之于上海和苏州两地，合肥的医药产业链目前并没有显著优势。因此，研究我国生物医药产业图谱信息，并借助资本的力量助力我国生物医药产业高速、高质发展，加速推进合肥市生物医药产业高地建设进程，在理论和实践上都有着十分重要的意义。</t>
  </si>
  <si>
    <t>1.形成生物医药产业图谱；
2.梳理小核酸药物行业情况； 
3.小核酸药物行业投资机会分析。</t>
  </si>
  <si>
    <t>产业链梳理和重点企业情况摸排调研。</t>
  </si>
  <si>
    <t>已对小核酸药物行业情况资料进行了初步梳理。</t>
  </si>
  <si>
    <t>6周</t>
  </si>
  <si>
    <t>空天信息产业研究和项目招引</t>
  </si>
  <si>
    <t>陈睿</t>
  </si>
  <si>
    <t>投资二部总经理</t>
  </si>
  <si>
    <t>航空航天类专业</t>
  </si>
  <si>
    <t>对国内外空天信息产业的上游卫星和火箭制造，中游地面设备和卫星系统运营，下游卫星通信、导航、遥感数据应用等众多环节进行梳理，形成空天信息产业图谱，挖掘投资和项目招引机遇。</t>
  </si>
  <si>
    <t>空天信息产业作为合肥市重点发展产业，需要对产业链进行梳理和产业图谱构建，以利于项目投资和招引。</t>
  </si>
  <si>
    <t>形成空天信息产业图谱，尤其是产业内主要企业发展情况梳理。</t>
  </si>
  <si>
    <t>已有初步产业图谱框架和目标企业名录。</t>
  </si>
  <si>
    <t>氢能材料产业研究及投资机遇分析</t>
  </si>
  <si>
    <t>姚瑶</t>
  </si>
  <si>
    <t>投资三部总经理</t>
  </si>
  <si>
    <t>材料类</t>
  </si>
  <si>
    <t>对氢能产业链所需关键材料的上下游、技术发展路径、产业化进展、行业供格局、市场需求等梳理，挖掘投资机会。</t>
  </si>
  <si>
    <t>氢能产业具有较大的发展前景，同时合肥也在加大对氢能产业链的投入。本次聚焦氢能产业链领域内所需关键新材料进行梳理，挖掘投资机遇，招引优质项目落地合肥。</t>
  </si>
  <si>
    <t>形成氢能材料产业发展报告，在技术路线、产业化方向、重点企业等主要方面进行梳理了解，为该领域的项目投资提供参考。</t>
  </si>
  <si>
    <t>现有技术及未来发展趋势的梳理；重点企业及新材料产业化进展的调研；投资机会的挖掘。</t>
  </si>
  <si>
    <t>前期已投资氢能相关材料的项目，对氢能产业链已进行初步梳理。</t>
  </si>
  <si>
    <t>科创金融试验区建设路径探索研究</t>
  </si>
  <si>
    <t>合肥兴泰金融控股（集团）有限公司</t>
  </si>
  <si>
    <t>李庆</t>
  </si>
  <si>
    <t>集团金融研究所副所长（主持工作）</t>
  </si>
  <si>
    <t>经济、金融、工商管理、社会与科学等</t>
  </si>
  <si>
    <t>1.梳理国内外已有科创金融服务政策；
2.查阅整理国内外科技服务产业发展相关研究材料；
3.查阅整理金融服务影响科技创新发展的现有文献。</t>
  </si>
  <si>
    <t>2022年11月，人民银行、发展改革委等八部门联合印发《上海市、南京市、杭州市、合肥市、嘉兴市建设科创金融改革试验区总体方案》，合肥市科创金融改革试验区正式获批，标志着科创金融正成为合肥市未来发展的重要领域和主要方向。合肥作为全国首个科技创新型试点市，四大综合性国家科学中心之一，近年来主要创新指标稳居省会城市第一方阵。在大力推进科技创新的同时，对配套的科技金融服务需求也日益增强、更加迫切。目前，打造科创金融试验区已成为全市未来金融发展的重中之重，而打造科创金融试验区不仅需要强大的科技创新实力和高水平的金融服务业作为基础支撑，还需要加快构建更加合理高效的科技创新与金融融合的新路径、新模式和新机制，打破金融市场与科技创新的资源对接中存在的“缺失”与“错配”，完善与合肥科技创新相匹配的科技金融服务体系。</t>
  </si>
  <si>
    <t>对全市现有科技金融服务体系有效性进行测度，并构建评价指标体系对现有科创金融建设水平进行客观评价，为科创金融改革试验区建设提供数据支撑和路径方向。</t>
  </si>
  <si>
    <t>首先，梳理国内外科技金融服务体系建设情况和合肥市科技金融服务体系发展现状；其次，运用DEA-BCC模型测算合肥市及长三角其他城市科技金融服务体系效率，明确各类金融手段的实际支持效率；再次，构建科创金融试验区建设发展评价体系，运用DANP方法进行指标赋权，测度合肥市及长三角其他城市科创金融发展指数，根据指数评价结果总结科创金融试验区建设需进一步加强的方向；最后，根据主要研究结论，提出合肥建设国家级科创金融试验区的具体发展路径和对策建议。</t>
  </si>
  <si>
    <t>1.兴泰控股金融业态和资源丰富，为课题研究提供了第一手的资料和样本；
2.集团与众多在肥金融机构以及金融主管部门建立了常态化的沟通联系机制，可以方便地搜集研究所需的信息资料；
3.金融研究所拥有CNKI、维普、万得、慧博投研、人大经济论坛等数据资料库，完全能够满足本课题研究的文献资料需求。</t>
  </si>
  <si>
    <t>第1周：兴泰金融研究所提供现有相关材料，研究生熟悉项目问题和工作条件，研究报告思路和框架，拟定下一步工作计划；第2周：调研相关部门、科技企业、金融企业；第3周：分析调研结果，收集长三角其他地市科创金融服务数据；第3周-第6周：构建科创金融发展评价指标体系，测算长三角城市科创金融发展指数得分，形成报告初稿；第6周：总结和改进</t>
  </si>
  <si>
    <t>安徽省政府平台公司市场化转型改革研究</t>
  </si>
  <si>
    <t>兴泰集团金融研究所高级经理</t>
  </si>
  <si>
    <t>五道口金融学院--应用经济学</t>
  </si>
  <si>
    <t>查阅有关文献，了解政府平台公司转型的最新理论；梳理国内外针对政府平台公司转型等方面的研究成果，总结国内省级政府平台公司转型的成功经验。</t>
  </si>
  <si>
    <t>近年来国家对平台公司的政策发生了重大的变化，出台了若干指引和推动平台公司市场化改革转型的文件，因此，厘清政府和企业的责任边界，推进平台公司市场化转型改革具有重要的理论和现实意义。</t>
  </si>
  <si>
    <t>全面分析安徽省政府平台公司市场化转型改革现状，并提出下一步发展思路和转型改革路径，找到一条政府平台公司转型的普适之路，为其他同类平台公司的市场化转型改革提供借鉴。</t>
  </si>
  <si>
    <t>1．全面分析总结安徽省政府平台公司市场化转型改革现状。2．依据安徽省政府平台拥有的优势、资源等因素，提出其市场化转型改革战略选择。3．提出安徽省政府平台公司推进市场化转型改革的实施方案，以及保障方案落地的发展策略。</t>
  </si>
  <si>
    <t>兴泰控股集团是是合肥市属三大国资运营平台之一，业务范围涉及银行、保险、信托、担保、融资租赁、典当、小额贷款、互联网金融、股权交易、风险投资、资产管理、股权投资、基金管理、产业基金等19个金融和泛金融领域，为课题研究提供了第一手的资料和样本。集团在合肥市国有企业中唯一设立专业研究机构，拥有合肥市市属唯一一家“社会科学类”省级金融服务“博士后工作站”和“金融硕士研究生实践教学基地”，拥有CNKI、维普、万得、慧博投研、人大经济论坛等数据资料库，完全能够满足本课题研究的文献资料需求。</t>
  </si>
  <si>
    <t>第1周：讨论项目研究大纲和主要任务；第2周：数据收集和人员访谈；第3周-第4周：报告初稿撰写；第5周：专题讨论、论证，完善报告；第6周：形成最终研究报告，成果发布。</t>
  </si>
  <si>
    <t>合肥市建设国家科创金融改革试验区路径研究</t>
  </si>
  <si>
    <t>熟悉科技金融对社会经济效益的影响、科技金融效率与区域发展以及各地区科技金融发展路径及其效果的相关文献；梳理国内外科技金融服务体系建设情况和合肥市科技金融服务体系发展现状。</t>
  </si>
  <si>
    <t>目前，打造科创金融试验区已成为合肥市未来金融发展发展的重中之重，而打造科创金融试验区需要加快构建更加合理高效的科技创新与金融融合的新路径、新模式和新机制，打破金融市场与科技创新资源对接中存在的“缺失”与“错配”，完善与合肥市科技创新相匹配的科技金融服务体系。为实现合肥市国家科创金融试验区建设目标，需要对全市现有科技金融服务体系有效性进行测度，并构建评价指标体系对现有科创金融建设水平进行客观评价，来提供数据支撑和路径方向。</t>
  </si>
  <si>
    <t>通过测算长三角城市科技金融服务体系效率和构建科创金融发展评价指标体系为合肥市建设国家级科创金融试验中心提出科学、可操作的政策建议。</t>
  </si>
  <si>
    <t>1.根据合肥市科技金融服务体系的发展现状，确立科学的指标体系。2.运用DEA-BCC模型测算长三角城市科技金融服务体系效率。3.构建科创金融发展评价指标体系，运用DANP方法进行指标赋权，测算长三角各城市的科创金融发展指数得分。</t>
  </si>
  <si>
    <t>第1周：根据数据的可得性和合肥市科技金融的发展现状确立指标体系；第2周-第3周：数据搜集和模型构建；第4周：研究报告初稿撰写；第5周：专题讨论、论证，完善报告；第6周：形成最终研究报告。</t>
  </si>
  <si>
    <t>《合肥市新能源汽车与智能网联汽车产业蓝皮书（2023）》编制</t>
  </si>
  <si>
    <t>合肥市产业投资控股（集团）有限公司</t>
  </si>
  <si>
    <t>王晴</t>
  </si>
  <si>
    <t>战略发展部总经理、产投产业研究院常务副院长</t>
  </si>
  <si>
    <t>车辆工程、电子通信</t>
  </si>
  <si>
    <t>1.具有新能源汽车与智能网联汽车领域基础知识储备；                 2.了解近五年来行业发展国际趋势与国内趋势。</t>
  </si>
  <si>
    <t>合肥产投产业研究院为全面梳理合肥市战新产业发展现状，总结产业发展痛点，提出产业发展策略，连续多年展开战新产业蓝皮书系列编制工作。继“集成电路”“生物医药”“创新指数”，2023年我们选择了“新能源汽车与智能网联汽车”专题开展研究工作。成果将作为合肥相关产业发展提供战略指引与实施路径。</t>
  </si>
  <si>
    <t>完成“新能源汽车充电模式与换电模式技术与行业趋势比较研究”专题报告。</t>
  </si>
  <si>
    <t>现阶段，新能源汽车补电主要分为“充电模式”与“换电模式”两种主流模式，合肥蔚来凭借“换电模式”在全国独树一帜。快充技术是否能在短期内取得重大突破，对换电模式的冲击与影响几何？换电模式能否在短期内实现成本控制，换电模式的关键核心问题如何得到解决与突破？相关问题需要进行深入研究。</t>
  </si>
  <si>
    <t>提供基础案例材料和数据支持；提供实地调研条件。</t>
  </si>
  <si>
    <t>合肥勇当科技和产业创新开路先锋实践经验研究</t>
  </si>
  <si>
    <t>经济学、管理学</t>
  </si>
  <si>
    <t>1.了解查阅整理科技创新、产业创新、产业链和创新链“双链融合”相关文献材料和各地区的实践做法；                2.了解梳理合肥市科技创新和产业发展布局和案例。</t>
  </si>
  <si>
    <t>近年来，随着京东方、长鑫存储、蔚来汽车等巨头的崛起，合肥市作为“万亿新城”声名鹊起，因极佳的投资眼光被贴上“最牛风投机构”“合肥模式”等标签，一时间外界众说纷纭、解读五花八门，鉴于此，本项目将从合肥市自身的角度出发，系统回顾和总结合肥市勇当科技和产业创新“开路先锋”的实现路径和实践经验，旨在重构属于合肥自身的话语体系，以将更加全面客观的合肥经验和社会各界分享。</t>
  </si>
  <si>
    <t>撰写完成“合肥勇当科技和产业创新开路先锋实践经验研究”专题研究报告。</t>
  </si>
  <si>
    <t>1.构建理论模型阐释合肥市科技和产业创新的内在逻辑，总结合肥市创新发展的成效；2.提炼合肥市科技创新、产业创新以及科技和产业创新融合发展的实践路径；3.归纳合肥市科技和产业创新在实践中尚面临的问题，并提出关于合肥市科技和产业创新的未来路径的发展建议。</t>
  </si>
  <si>
    <t>文化、新闻传播与艺术</t>
  </si>
  <si>
    <t>合肥庐村生态文化有限公司</t>
  </si>
  <si>
    <t>贺娜</t>
  </si>
  <si>
    <t>办公室主任</t>
  </si>
  <si>
    <t>创意文化</t>
  </si>
  <si>
    <t>文化与教育；工艺美术；规划与设计；农业等与研学</t>
  </si>
  <si>
    <t>1、关于传统文化的研究；
2、农业知识方面的研究
3、多媒体方面的应用等</t>
  </si>
  <si>
    <t>合肥庐村生态文化有限公司是一家从事传统文化传播，研学旅游；劳动教育；农业一产二产生产的企业。</t>
  </si>
  <si>
    <t>传统文化小品的呈现和优化</t>
  </si>
  <si>
    <t>将传统文化线下线上连动</t>
  </si>
  <si>
    <t>园区基建完成，设施条件具备。</t>
  </si>
  <si>
    <t>第1周：熟悉项目问题和工作条件；第2周：数据采集仪设计；第3周-第4周：产品落地5周：产品推广；第6周：总结和改进</t>
  </si>
  <si>
    <t>基于腔增强吸收光谱技术的大气成分检测系统研发</t>
  </si>
  <si>
    <t>安徽安光环境科技有限公司</t>
  </si>
  <si>
    <t>徐学哲</t>
  </si>
  <si>
    <t>激光/光电子技术、精密仪器、光学工程、机械工程、电机工程与应用电子</t>
  </si>
  <si>
    <t>1. 熟悉光学原理、光腔结构和光学元器件功能；
2. 具备硬件电路和程序设计相关经验。</t>
  </si>
  <si>
    <t>随着我国大气环境监测要求的不断提高，对高精度探测装备的需求日益增加。腔增强吸收光谱技术作为高精细度谐振腔光谱技术的一种，具有高精度和高时间分辨率等优势，在大气成分检测方面有很好的应用前景。</t>
  </si>
  <si>
    <t>本项目基于腔增强吸收光谱技术，开展大气痕量气体和颗粒物光学特性等检测仪器的开发，通过进一步示范应用，建立相关标准及规范。</t>
  </si>
  <si>
    <t>1）高精细度谐振腔的设计优化；2）系统电路和程序设计；3）系统算法设计优化。</t>
  </si>
  <si>
    <t>已完成设备整机系统的研发，现有整机解决方案和实际应用等资料，可用于系统的测试验证和设计优化参考。</t>
  </si>
  <si>
    <t>第1周：熟悉项目背景和工作条件；
第2周：熟悉仪器结构和关键核心部件；
第3周-第4周：参与电路和软件设计；
第5周：参与系统算法设计；
第6周：总结学习成果，提出改进建议。</t>
  </si>
  <si>
    <t>环境大数据模型开发及应用</t>
  </si>
  <si>
    <t>大气物理、大气化学、大气科学、气象、机器学习、大数据分析</t>
  </si>
  <si>
    <t>1. 掌握大气物理、大气化学以及气象专业基础知识；
2. 熟练使用气象或空气质量模式。</t>
  </si>
  <si>
    <t>随着多源大气环境数据的积累，领域数据之间的关系越来越复杂，需采用大数据和人工智能等技术对数据进行多维度深度分析，从而满足系统性支撑地方大气污染防治工作的要求，推进环境管理工作的精准化转变。</t>
  </si>
  <si>
    <t>本项目基于数值模式和机器学习算法等，开展污染特征分析、来源解析、预测预报和防控成效评估等模型应用开发，建立大气污染精细化管控决策支撑平台。</t>
  </si>
  <si>
    <t>1）来源解析、光化学盒子模型或数值模式应用开发；2）平台设计及搭建。</t>
  </si>
  <si>
    <t>初步完成多类型数值模型开发和平台架构搭建，现有设计方案和应用开发等资料，可用于系统架构优化参考。</t>
  </si>
  <si>
    <t>第1周：熟悉项目背景和工作条件；
第2周：熟悉特征分析、来源解析等模型；
第3周-第4周：参与相关模型应用开发；
第5周：参与平台搭建等工作；
第6周：总结学习成果，提出改进建议。</t>
  </si>
  <si>
    <t>色谱机工作站谱图自动识别技术及前处理系统工艺提升</t>
  </si>
  <si>
    <t>杨波</t>
  </si>
  <si>
    <t>软件工程、计算机科学与技术、应用化学</t>
  </si>
  <si>
    <t>1.熟悉GC工作流程及原理；2.了解GC数据处理方式；
3.熟悉前处理工作流程。</t>
  </si>
  <si>
    <t>市场上对挥发性有机物监测存在很大需求且质控要求越来越细，迫切需要对整机系统进行性能提升，监测主流设备均使用GC技术，GC作为一种新的分离、检测技术可以用来检测PAMs 57种物质，也可以通过GC-MS联用技术可以用来检测VOCs 116种挥发性有机物。</t>
  </si>
  <si>
    <t xml:space="preserve">本项目基于GC-FID原理，通过前处理单元对样气进行低温富集、高温脱附，然后进入到气相色谱仪进行检测。
目标：1.提高谱图自动识别能力，减少因保留时间漂移导致无法正常积分；
2.针对前处理系统的流程进行优化，工艺改进等，减少损失率。 </t>
  </si>
  <si>
    <t>1）谱图自动识别技术；2）前处理富集解析优化提升技术。</t>
  </si>
  <si>
    <t>1）完整的设备整机系统，用于测试验证；
2）相应的整体方案，用于参考借鉴；
3）大量现场实际应用，包含数据、设备状况等，用于整体优化参考、验证。</t>
  </si>
  <si>
    <t>第1周：熟悉项目背景和工作条件；
第2周：了解色谱工作站和前处理；
第3周-第4周：优化色谱工作站谱图自动识别技术并进行优化调试，针对前处理系统进行测试改进；
第5周：色谱工作站谱图自动识别准确性评估，前处理单元损失率结果比对；
第6周：总结和改进。</t>
  </si>
  <si>
    <t>“无证明城市”系统建设规划</t>
  </si>
  <si>
    <t>安徽胜利科技公司</t>
  </si>
  <si>
    <t>王召阳</t>
  </si>
  <si>
    <t>软件工程、电子信息、文学类</t>
  </si>
  <si>
    <t>1、查阅整理数字政府领域相关资料；
2、梳理数字政府相关技术应用及发展情况；
3、建模技术；
4、IT相关技术。</t>
  </si>
  <si>
    <t>建设“无证明城市”是政府响应群众呼声，创新落实国家“放管服”改革要求的一项重要举措。</t>
  </si>
  <si>
    <t>优化营商环境，让“数据多跑路”，提高办事效率，节约办事成本，提升网上便民服务水平。</t>
  </si>
  <si>
    <t>（1）需具备政务服务相关规范和体系储备；（2）具备对政务服务领域业务发展情况和发展规律的研究能力；（3）政务服务业务过程的“用证”和“用数”进行调查研究，提出对策和建议。</t>
  </si>
  <si>
    <t>已具有一定行业应用场景，已初步具有相关解决方案</t>
  </si>
  <si>
    <t>第1周：公司提供相关材料，研究生熟悉该领域问题和工作条件，方案编制的思路及框架。
第2周：相关资料查找，了解无证明城市建设的构成要素。
第3周：通过讲解及相关资料的分析，较深入地理解“无证明城市”的应用场景、建设目标和要求。
第4--5周完成方案的编写。
第6周对方案进行评审、调整和确定，并总结和优化。</t>
  </si>
  <si>
    <t>以政务大数据为基础进行数据挖掘，以更加有利促进放管服改革，优化营商环境的研究</t>
  </si>
  <si>
    <t>安徽胜利科技发展有限公司</t>
  </si>
  <si>
    <t>孔德军</t>
  </si>
  <si>
    <t>软件</t>
  </si>
  <si>
    <t>计算机应用技术，大数据管理与应用，数据挖掘，信息管理与信息系统，统计学，数据科学</t>
  </si>
  <si>
    <t>1、了解目前市场使用的大数据应用技术和框架；
2、了解大数据在政务服务方面的应用；
3、了解如何利用政务数据挖掘促进放管服改革、优化营商环境</t>
  </si>
  <si>
    <t>党的十九大提出建设网络强国、数字中国、智慧社会。2017年12月，中共中央政治局就实施国家大数据战略进行了第二次集体学习，习近平总书记在主持学习时强调，“要以推行电子政务、建设智慧城市等为抓手，以数据集中和共享为途径，推动技术融合、业务融合、数据融合，打通信息壁垒，形成覆盖全国、统筹利用、统一接入的数据共享大平台，构建全国信息资源共享体系，实现跨层级、跨地域、跨系统、跨部门、跨业务的协同管理和服务。</t>
  </si>
  <si>
    <t>规范数据资源管理与建设标准、促进政务部门业务高效协同与信息共享、是切实丰富和实行数据资源管理</t>
  </si>
  <si>
    <t>（1）数据治理中面对据爆发式增长的多部门多角度多用户的数据，如何进行有序、有结构并兼顾性能、成本、效率和质量地进行数据建模；（2）依托数据治理数据，如何进行进一步的数据挖掘，对政务服务用户进行全方位的特征刻画，以便大数据处理更好的服务政务服务；（3）大数据基座中牵涉的主数据库与备份数据库数据备份、同类型不同集群数据库的数据同步、不同地域不同数据库的数据交换、业务数据进入数据仓库等各种情况的数据交互问题。</t>
  </si>
  <si>
    <t>已采集现有政务系统数据，针对主题专题数据整理，有丰富的政务服务数据资源</t>
  </si>
  <si>
    <t>第1周：熟悉项目所需解决问题和工作条件；第2周：调查与研究与政务服务相关的源数据，并进行整理和构思数据挖掘方向；第3周-第4周：开始数据研究，建立可靠的数据模型，研究项目问题的解决办法；第5周：验证解决办法，落实项目功能可持续性可扩展性研究；第6周：总结和改进</t>
  </si>
  <si>
    <t>智慧政务大厅</t>
  </si>
  <si>
    <t>刘哲</t>
  </si>
  <si>
    <t>18909690208</t>
  </si>
  <si>
    <t>数字孪生、仿真科学与技术、物联网</t>
  </si>
  <si>
    <t xml:space="preserve">1、收集整理国内
外数字孪生相关资料；
2、梳理数字孪生落地所用到的平台软件技术等；
</t>
  </si>
  <si>
    <t>政务大厅设施分布缺乏统一高效的管理</t>
  </si>
  <si>
    <t>智慧政务大厅建设方案</t>
  </si>
  <si>
    <t>（1）需具备数字孪生领域的相关技能；（2）能够理论结合实际进行研究；
（3）把研究结果总结成可行的方案。</t>
  </si>
  <si>
    <t>政务大厅现有情况及需要实现的目标明确</t>
  </si>
  <si>
    <t>第1周：熟悉项目所需解决问题和工作条件；第2周：根据资料,研究方案的思路和框架,制定后续工作计划；第3周-第5周：完成技术方案初稿；第6周：总结和改进</t>
  </si>
  <si>
    <t>城市道路智慧综合杆融合感知与协同控制技术研究</t>
  </si>
  <si>
    <t>万申科技股份有限公司</t>
  </si>
  <si>
    <t>朱克忠</t>
  </si>
  <si>
    <t>硬件工程师；科协副主席</t>
  </si>
  <si>
    <t>人工智能</t>
  </si>
  <si>
    <t>计算机科学与技术；软件工程；电子科学与技术（有人工智能应用与开发、物联网等相关领域技术研究的实际经验者为佳）</t>
  </si>
  <si>
    <t>了解智慧综合杆、及融合感知与协同控制技术的国内研究现状及技术水平、相关技术标准规范，以及未开展该项目所做的技术准备</t>
  </si>
  <si>
    <t>该项目为企业承担的安徽省住建厅科学技术计划项目，一方面支持智慧城市建设，另一方面为解决客户需求，促进企业健康发展；拟定成果转化落地于后期公司承担的智能化工程中。</t>
  </si>
  <si>
    <t>系统架构及主要功能实现，从技术实现手段达到国内领先，取得阶段性成果；</t>
  </si>
  <si>
    <t>拟建立边缘侧和云端侧计算平台服务中的数据分析、业务编排、应用部署和开放等的协同，已实现数据、应用管理和业务协同；</t>
  </si>
  <si>
    <t xml:space="preserve">项目设计任务书、基于ARM内、核硬件电路、多台标准可调电源 、示波器、产品开发参考电路板、数据采集通讯协议的设计、时序数据库设计
</t>
  </si>
  <si>
    <t>第1周：熟悉项目问题和工作条件及需求了解；第2周-第5周：异构融合与协同控制技术攻关；第6周：改进与总结</t>
  </si>
  <si>
    <t>bldc电机控制器</t>
  </si>
  <si>
    <t>合肥德通电驱动系统有限公司</t>
  </si>
  <si>
    <t>孟祥儒</t>
  </si>
  <si>
    <t>技术主管</t>
  </si>
  <si>
    <t>高端装备制造</t>
  </si>
  <si>
    <t>电子工程专业，精密仪器专业，电机控制与应用电子专业（有单片机、电路设计、电机控制设计等实际经验者为佳）</t>
  </si>
  <si>
    <t>1. 单片机电路和程序设计；
2. 上位机调试程序
3. 串口，can通讯协议。</t>
  </si>
  <si>
    <t>车辆控制器用于电动托盘车，堆垛车等</t>
  </si>
  <si>
    <t>设计电机控制器的硬件第电路；
单片机的驱动程序；
上位机调整参数的程序</t>
  </si>
  <si>
    <t>1）数据采集通讯协议的设计；2）数据采集仪电路设计和单片机程序设计；3）上位机控制软件和数据库设计</t>
  </si>
  <si>
    <t>有单片机的应用 经验，对车辆的工况要求熟悉</t>
  </si>
  <si>
    <t>第1周：熟悉项目问题和工作条件；第2周：数据采集仪电路设计；第3周-第4周：单片机程序和上位机软件设计；第5-6周：下位机、采集板上位机联合调试；第6周：总结和改进</t>
  </si>
  <si>
    <t>彩屏显示控制</t>
  </si>
  <si>
    <t>电子工程专业，精密仪器专业，电机控制与应用电子专业（有单片机、电路设计、嵌入式软件编程，等实际经验者为佳）</t>
  </si>
  <si>
    <t>用于内燃或电动工程车辆</t>
  </si>
  <si>
    <t>设计电机控制器的硬件第电路；
单片机的驱动程序；
上位机调整界面的程序</t>
  </si>
  <si>
    <t>新形势下农村商业银行资金业务战略转型的路径</t>
  </si>
  <si>
    <t>合肥科技农村商业银行股份有限公司</t>
  </si>
  <si>
    <t>赵昭</t>
  </si>
  <si>
    <t>金融市场部总经理</t>
  </si>
  <si>
    <t>应用经济学</t>
  </si>
  <si>
    <t>需要对资金业务有个总体认知，包括同业拆借、同业存放、债券和spv投资等基础业务，相关监管政策的基础了解；对债券市场和债券投资实务有相对深入了解。</t>
  </si>
  <si>
    <t>近年来,资金业务作为银行业务的一个重要板块,受国内外复杂经济金融环境影响，面临的压力越来越大。农商银行因普遍规模较小且缺乏专业投研能力,资金业务面临着巨大挑战。</t>
  </si>
  <si>
    <t>对当前普遍开展的资金业务的风险进行分析，结合农村金融机构自身特点和监管导向，寻找适合其资金业务的发展道路。</t>
  </si>
  <si>
    <t>资金业务包括债券、产品等投资业务和拆借、存放等同业融资业务。对每项业务进行分析，结合农商行优劣势，监管政策禁区和导向进行分析，得出最优的组合解。</t>
  </si>
  <si>
    <t>提供办公电脑、调研条件、相关人员协助支持等。</t>
  </si>
  <si>
    <t>1.合肥科技银行以金融科技之力助推乡村振兴发展的路径思考
2.科创金融改革试验区建设背景下合肥科技农商行科技金融发展战略研究</t>
  </si>
  <si>
    <t>王睿</t>
  </si>
  <si>
    <t>公司金融部总经理</t>
  </si>
  <si>
    <t>经济、金融</t>
  </si>
  <si>
    <t>1.查阅整理国内外金融支持乡村振兴、科技金融相关研究材料；
2.梳理中央、省市支持乡村振兴、科技金融的相关政策。
3.了解合肥科技农商行经营发展情况。</t>
  </si>
  <si>
    <t xml:space="preserve">1.作为“农”字号的地方中小型商业银行，合肥科技农商行在面对乡村振兴这一新任务新要求时，如何更好的坚守“服务三农”的市场定位意义重大。
2.合肥市作为科创金融改革试验区，合肥科技农商行作为安徽省内唯一“科技金融推进试点银行”，全力推动科技金融高质量发展。
</t>
  </si>
  <si>
    <t>基于合肥科技农商行业务发展现状，结合区域定位，研究发展乡村振兴、科技金融的有效举措，并提出对策和建议。</t>
  </si>
  <si>
    <t>1.具备经济金融学基础理论储备；
2.具备国内外相关政策研究能力；
3.对合肥科技农商行发展现状进行调查研究，并提出对策和建议。</t>
  </si>
  <si>
    <t>第1周：合肥科技农商行提供现有相关材料，研究生熟悉项目，研究报告思路和框架，拟定下一步工作计划；
第2周：调研
第3至5周：分析调研结果，研究合肥科技农商行业务发展战略和对策，形成报告初稿；
第6周：总结和改进。</t>
  </si>
  <si>
    <t>天然气输配调峰辅助、气量预测</t>
  </si>
  <si>
    <t>合肥合燃华润燃气有限公司</t>
  </si>
  <si>
    <t>陶天驹</t>
  </si>
  <si>
    <t>信息规划部主管级系统管理员</t>
  </si>
  <si>
    <t>大数据分析与挖掘</t>
  </si>
  <si>
    <t>1.了解城镇天然气相关信息系统流程，主要包括①区域管网压力、流量实时监控平台。②工商户及居民户用气、缴费平台及相关流程③现有天然气大数据分析平台。
2.调研各类城镇燃气公司用气规划方案、依据。了解燃气公司在极端天气的调峰方式。
3.了解未来十年，碳达峰相关政策。了解城市发展规划方向。</t>
  </si>
  <si>
    <t>传统规划用气量预测是将燃气用户分为居民、商业、工业等，结合各类用户的用气量指标率，对各类用户规划年的用气量进行收集、预测，再将总预测量，根据相关经验参数，分配到月、日、小时。燃气调度人员参考日预测量及小时预测量进行调峰，采购人员根据月预测量进行气源组织。在实际应用中，该预测方法存在以下缺陷：采用的指标和参数较为依赖历史经验，不能准确反映出地区的经济发展水平和生活差异；用气量指标本身影响因素较多，如天气、价格、政策等，通过传统统计分析法很难保证其科学性。</t>
  </si>
  <si>
    <t xml:space="preserve">
针对现有预测方法存在的不足，提供一种预测精准、误差低，操作过程方便的城镇天然气用气量预测方法。</t>
  </si>
  <si>
    <t>1.历史用气数据的整合、归纳，考虑数据库不统一等问题。
2.天然气用量受到较多因素实时影响，如何让用户在使用过程中，可根据实际情况，调整相关参数。
3.如预测量与实际相差较大，气量预测系统是否可给出具体预测依据及影响因素，便于调整。</t>
  </si>
  <si>
    <t>2023年6月26日—
2023年8月6日</t>
  </si>
  <si>
    <t>天然气管网运维工作管理提升</t>
  </si>
  <si>
    <t>夏新宇</t>
  </si>
  <si>
    <t>信息规划部副经理</t>
  </si>
  <si>
    <t>人工智能应用与开发</t>
  </si>
  <si>
    <t>管网运维工作的开展流程、合格标准。</t>
  </si>
  <si>
    <t>当前天然气管网运维管理存在以下几个难点：1.漏点查找定位难；2.人工巡检维护效率低；3.应急处置能力弱。通过对管网数据和运维数据分析，提升管网运维质量，保障管网安全运行成为燃气公司面临的难题之一。</t>
  </si>
  <si>
    <t>通过对历史漏气数据和管网本体数据的分析，建立有效的管网安全预警机制，提升安全监管。同时通过对管网运维业务开展过程中采集的数据分析，实现对管网运维工作的质检。</t>
  </si>
  <si>
    <t>1.预警模型的建立；2.管网运维工作中采集的多为图片、视频等非结构化数据，如何通过对大量的非结构化数据分析判断工作质量。</t>
  </si>
  <si>
    <t>合肥百大集团预制菜产业发展研究</t>
  </si>
  <si>
    <t>合肥百货大楼集团股份有限公司</t>
  </si>
  <si>
    <t>包晓鹏</t>
  </si>
  <si>
    <t>发展规划部
副总监</t>
  </si>
  <si>
    <t>工商管理、应用经济学</t>
  </si>
  <si>
    <t>预制菜产业市场环境、供需现状、行业规模、产业链上下游企业发展现状、行业内企业发展模式、盈利状况等。</t>
  </si>
  <si>
    <t>近年来，新型消费方式加速发展，各种制作便捷的预制菜成为消费者餐桌上的新选择，受到广大消费者的青睐；当前，安徽省正在研究制定《预制菜产业发展规划（2022—2025年）》，着力打造“徽派预制菜产业”，为预制菜产业发展提供了良好的市场机遇。合肥百大集团产业覆盖零售与农产品流通两大主业，形成了多业态、全品类、全渠道发展的产业发展格局。为进一步强链延链，公司拟探索研究发展预制菜产业打造新的产业增长极。</t>
  </si>
  <si>
    <t>基于公司产业发展现状，研究发展预制菜产业，进一步打通公司农产品流通产业链和供应链，促进和推动零售便利店等业态发展，在实现公司打造产业发展新增量同时，更好服务和带动区域商贸流通发展。</t>
  </si>
  <si>
    <t>对合肥百大集团预制菜产业发展模式、实施路径、发展难点等进行研究，就公司发展预制菜产业提出具体意见建议。</t>
  </si>
  <si>
    <t>公司提供办公电脑；提供调研条件；相关人员协助支持。</t>
  </si>
  <si>
    <t>零售大数据挖掘与应用</t>
  </si>
  <si>
    <t>王益民</t>
  </si>
  <si>
    <t>信息中心总监</t>
  </si>
  <si>
    <t>大数据挖掘与处理</t>
  </si>
  <si>
    <t>1.零售行业相关业务理解；
2.零售行业相关关键数据指标理解；
3.行业内标杆企业基准数据指标。</t>
  </si>
  <si>
    <t>在互联网+和大数据时代，大数据技术正在成为零售业重构市场商业模式，加强线上线下业务整合和消费数据融合，促进业务创新增值的重要手段。目前，国内各传统零售企业面临前所未有的竞争压力，一方面对数据利用效率低，管理环节面临诸多问题，包括由该问题引发的运营成本过高、资源利用率低、应用部署过于复杂和扩展差等难点。另一方面，对数据的分析能力不足，管理手段停留在原始阶段，尚未建立完备的数据管理体系并且兼顾数据的安全与发展。合肥百大集团作为区域零售龙头，拥有零售业及农产品流通两大主业，拥有包括商品、消费、会员等数据在内的较大规模数据体量，对经营数据的挖掘、分析及应用的研究成为大势所趋。</t>
  </si>
  <si>
    <t>利用大数据、数据挖掘等技术实现零售行业全业态的数字化经营分析，通过加强业务追踪和数据分析，提供实时化、智能化的决策支撑。</t>
  </si>
  <si>
    <t>1.公司多业态的数据整合与数据清理
2.商业数据模型建立
3.数据挖掘、分析及评估</t>
  </si>
  <si>
    <t>公司提供办公电脑及办公环境；提供数据模型调研条件；完整的商业数据环境；相关人员协助支持。</t>
  </si>
  <si>
    <t xml:space="preserve">总时间为6.26—8.6
1.（6.26—7.10）第一阶段需求分析及调研
2.（7.10—7.20）第二阶段数据整合
3.（7.20—7.30）第三阶数据建模、挖掘
4.（7.30—8.6）收尾、完善及资料整理
</t>
  </si>
  <si>
    <t>商业IP的合理应用</t>
  </si>
  <si>
    <t>毛飞</t>
  </si>
  <si>
    <t>营运中心总监</t>
  </si>
  <si>
    <t>1.百大集团司庆营销品牌：825全民购物节（8月）
2.百大集团吉祥物“猪小百”IP形象内容及产品输出应用</t>
  </si>
  <si>
    <t>1.了解合肥百大集团企业文化，主要业态和产业分布，参考公司官网；
2.猪小百IP形象、产品开发需求及设计理念；
3.熟悉Photoshop等设计软件。</t>
  </si>
  <si>
    <t>1.“825全民购物节”是合肥百大集团2019年60周年庆推出的营销品牌，已实现全集团全业态全渠道联动促销，连续多年实现销售增长，成为全国行业认可、安徽同行学习、公司领导高度评价的营销品牌。
2.猪小百IP也是2019年萌生的卡通形象IP，历经5年的打磨，经过持续的主视觉、短视频、表情包、玩偶服、美陈场景、猪小百进幼儿园、情景剧等多渠道、多形式宣传，其形象已深受消费者，特别是小朋友的喜爱，但在整体规划上还需进一步系统谋划。</t>
  </si>
  <si>
    <t>1.加强营销品牌推广，营销计划方案要具一定的可行性，要涉及全业态、全渠道，融合线上、线下，对公司品牌提升有一定的影响力。
2.设计开发一款低投高产，有一定内涵的猪小百文创产品或数字盲盒。</t>
  </si>
  <si>
    <t>增强“百大悦购”小程序的功能应用体验感</t>
  </si>
  <si>
    <t>1.825全民购物节已得到公司员工及合作伙伴的大力支持，在资源整合上有一定的优势。
2.猪小百IP产品已有3D形象可在此基础上进行升级延展。</t>
  </si>
  <si>
    <t>锂离子电池测试及热失控预警系统</t>
  </si>
  <si>
    <t>安徽维纳物联科技有限公司（安徽元琛环保子公司）</t>
  </si>
  <si>
    <t>沈光宇</t>
  </si>
  <si>
    <t>研发工程师</t>
  </si>
  <si>
    <t>电子工程专业，精密仪器专业，电机工程与应用电子专业（有单片机、电路设计等实际经验者为佳）</t>
  </si>
  <si>
    <t>1. 单片机电路和程序设计；
2. 数据库程序开发；
3. 485通信协议；
4.锂电池测试标准。</t>
  </si>
  <si>
    <t>根据公告资料不完全统计，2021年1-5月国内共发生电动汽车起火事故34起，较去年同期增加20起；涉及车辆数目38辆，较去年同期增长73%。从各事故发生的车辆类别和动力类型来看，新能源乘用车与纯电动车型依旧是国内电动汽车起火事故高发的领域，1-5月新能源乘用车领域发生起火事故27起，占总量的79%。2020年5月12日，《电动汽车安全要求》《电动客车安全要求》《电动汽车用动力蓄电池安全要求》等三项强制性国家标准发布，并于2021年1月1日起实施。特别是标准增加了电池系统热扩散试验，要求电池单体发生热失控后，电池系统在5分钟 内不起火不爆炸，为乘员预留安全逃生时间。</t>
  </si>
  <si>
    <t>1、电池热失控预警监测：提供基于气体传感器技术平台的综合解决方案；
2、完成锂电池测试所有项目实验验证。</t>
  </si>
  <si>
    <t>1、气体传感器模块外围电路设计；
2、气体传感器信号标定检测。
3、锂电池测试系统搭建。</t>
  </si>
  <si>
    <t>1、传感器开发、生产装备；
2、电路设计装备；
3、完善的办公及住宿条件。</t>
  </si>
  <si>
    <t>第1-2周：锂电池测试设备熟悉，传感器外围模块电路设计；第3周：锂电池性能测试标准及方法的实验验证，模块电路制备；第4-5周：锂电池测试平台定型，气体传感器性能测试；第6周：传感器信号标定。</t>
  </si>
  <si>
    <t>站台门障碍物探测方式改进研究</t>
  </si>
  <si>
    <t>合肥市轨道交通集团有限公司运营分公司</t>
  </si>
  <si>
    <t>包河区</t>
  </si>
  <si>
    <t>李梦龙</t>
  </si>
  <si>
    <t>工程师</t>
  </si>
  <si>
    <t>各线路现有站台门障碍物探测器因固定方式，使用环境等外界原因，易造成故障误报情况，项目致力探究新型障碍物探测方式，解决目前故障误报从而影响行车问题。</t>
  </si>
  <si>
    <t>收集国内外先进、可靠的障碍物探测方式，并对其进行深入研究。</t>
  </si>
  <si>
    <t>目前，地铁站台门障碍物探测装置多采用红外探测模式，对于高架站设备，其可靠性易受雨雪影响，不利于行车安全。项目成功后可在站台门、电梯等设备上进行推广。</t>
  </si>
  <si>
    <t>完成新型障碍物探测装置的研究、改进、试用。</t>
  </si>
  <si>
    <t>新型障碍物探测方式的研究。</t>
  </si>
  <si>
    <t>既有设备及样机。</t>
  </si>
  <si>
    <t>正线及场段手持通讯设备场强提升方式探索</t>
  </si>
  <si>
    <t>李毅炜</t>
  </si>
  <si>
    <t>通过技术手段、设备加装改造等方式提升手持通讯设备场强，增强正线及场段场强质量，解决合肥轨道部分区域通讯质量不高、信号干扰过大问题。</t>
  </si>
  <si>
    <t>对手持通讯设备进行深入了解，收集改善通讯的方式方法。</t>
  </si>
  <si>
    <t>目前，受制于地铁的结构影响，各类手持通讯设备场强不稳定，通讯质量受影响，不利于紧急情况下的信息传输。</t>
  </si>
  <si>
    <t>完成手持通讯设备的场强提升。</t>
  </si>
  <si>
    <t>手持通讯设备的场强放大。</t>
  </si>
  <si>
    <t>既有设备及相关备件。</t>
  </si>
  <si>
    <t>多情景下的城市生态
空间价值评估与提升策略研究</t>
  </si>
  <si>
    <t>安徽省城乡规划设计研究院有限公司</t>
  </si>
  <si>
    <r>
      <t>刘</t>
    </r>
    <r>
      <rPr>
        <sz val="12"/>
        <color indexed="8"/>
        <rFont val="宋体"/>
        <charset val="134"/>
      </rPr>
      <t>旸</t>
    </r>
  </si>
  <si>
    <t>副主任工程师</t>
  </si>
  <si>
    <t xml:space="preserve">15655109266 
 </t>
  </si>
  <si>
    <t xml:space="preserve">
城市生态规划</t>
  </si>
  <si>
    <t>了解生态系统价值评估方法的最新进展，了解国土空间总体规划和国土空间生态修复规划的编制思路和方法</t>
  </si>
  <si>
    <t>为我省生态文明建设和城市高质量发展提供思路；优化现有生态系统服务价值评价方法；丰富多情景规划评估与比选思路。</t>
  </si>
  <si>
    <t>（1）将研究成果纳入新时期的全省生态文明建设和住房和城乡建设事业规划中，指导城市人居环境提升工作。
（2）在公开发表的期刊上发表学术论文。</t>
  </si>
  <si>
    <t>基于生态格局优化生态系统服务功能评价方法，并考虑景观和安全保障功能，优化城市生态空间价值评估体系；突破“终极蓝图式”规划的局限，评估不同情景下对应的城市生态空间的价值变化。</t>
  </si>
  <si>
    <t>国土空间总体规划和生态修复规划的项目基础</t>
  </si>
  <si>
    <t>2023年底前完成</t>
  </si>
  <si>
    <t>安徽以县城为重要载体的就地城镇化模式研究</t>
  </si>
  <si>
    <t>钱行</t>
  </si>
  <si>
    <t>项目负责人</t>
  </si>
  <si>
    <t xml:space="preserve">
18225850262 
 </t>
  </si>
  <si>
    <t>城乡规划、城市地理学、人文地理学</t>
  </si>
  <si>
    <t>了解县域城镇化发展模式和不同地理环境县城城镇化发展的机制、动力，研究最新政策及了解国土空间规划体系基本内容，拥有gis分析和计量地理学统计分析基础能力</t>
  </si>
  <si>
    <t>总结我省县城城镇化发展经验和存在问题，分析影响县城城镇化发展因素，分片区分类型判断县城城镇化发展趋势、总结县城就地城镇化发展模式及发展路径、提出推进县城就地城镇化的政策举措.。</t>
  </si>
  <si>
    <t>1）将研究成果纳入新时期住房和城乡建设事业规划中，指导我省县级城镇化建设工作。
（2）研究成果《安徽以县城为重要载体的就地城镇化模式研究》综合报告相关核心内容，争取在国内期刊发表1-2篇文章。
（3）报告相关内容运用于有关县市新型城镇化发展规划中</t>
  </si>
  <si>
    <t>合理确定不同类型县城的发展路径。尊重县城发展规律，顺应县城人口流动变化趋势，立足资源环境承载能力、区位条件、产业基础、功能定位，统筹县城生产、生活、生态、安全需要，合理确定不同类型县城的发展路径。</t>
  </si>
  <si>
    <t>《安徽省新型城镇化规划》、《长三角一体化发展过程中的安徽对策》等省内重大研究课题编制基础。</t>
  </si>
  <si>
    <t>2023年底完成</t>
  </si>
  <si>
    <t>安徽省历史地段普查认定技术导则及试点城市历史地段普查认定报告暨总体传承方案编制研究</t>
  </si>
  <si>
    <t>许晓飞</t>
  </si>
  <si>
    <t>城市更新所所长，历史文化保护中心主任</t>
  </si>
  <si>
    <t>城乡规划学、建筑学、人文地理学</t>
  </si>
  <si>
    <t>了解历史地段的概念、中办国办关于在城乡建设中加强历史文化保护传承的意见中的要求
熟练掌握各类设计绘图工具：如CAD、PS、GIS等</t>
  </si>
  <si>
    <t>为进一步贯彻落实中央办公厅、国务院办公厅《关于在城乡建设中加强历史文化保护传承的意见》的精神，在城乡建设中加强历史地段的保护利用，以辽宁省、安徽省、贵州省、重庆市为样本，结合省（市）特点，探索制定历史地段的普查认定标准、挂牌建档流程、保护利用要求和日常管理机制，摸清历史地段潜在资源，公布第一批历史地段，为下一步全国各省（区、市）开展历史地段保护工作做好技术储备。</t>
  </si>
  <si>
    <t>制定一份《安徽省历史地段普查认定技术导则》
主要内容：工作流程、普查认定标准、范围划定、保护利用等方面的指引。
普查一套历史地段建议名录
摸清资源基本情况，分类提出潜在名单。
主要类型：文化名胜类、纪念设施类、生活住区类、经济产业类、科技文教类等。
摸排一批潜在历史地段保护传承案例</t>
  </si>
  <si>
    <t>结合省（市）特点，探索制定历史地段认定标准
摸清历史地段资源情况
提出历史地段潜在名单
提出历史地段工作建议</t>
  </si>
  <si>
    <t>安徽省历史文化保护传承体系初稿
安徽省历史文化名城名镇名村名录
安徽省历史文化谋划名城名镇名村街区保护规划等，各类基础资料完备</t>
  </si>
  <si>
    <t>跨区域革命文物保护利用规划编制研究——以皖中片区为例</t>
  </si>
  <si>
    <t>刘珊</t>
  </si>
  <si>
    <t>城市更新所副所长，历史文化保护中心副主任</t>
  </si>
  <si>
    <t>城乡规划学、人文地理学、历史学</t>
  </si>
  <si>
    <t>了解区域性文物保护的编制思路和方法，中办国办《关于在城乡建设中加强历史文化保护传承的意见》和国家文物局 财政部《关于加强新时代革命文物工作的通知》中的要求，
熟练掌握各类设计绘图工具：如CAD、PS、GIS等</t>
  </si>
  <si>
    <t>中共中央办公厅、国务院办公厅《关于实施革命文物保护利用工程（2018-2022年)的意见》和《安徽省革命文物保护利用工程(2018—2022年)实施方案》要求推进革命文物集中连片保护利用工程，创新革命文物保护利用体制机制，推进革命文物的整体规划、连片保护、统筹展示、示范引领。</t>
  </si>
  <si>
    <t>全面摸清皖中片区的革命文物资源家底并开展资源评估；提升革命文物保护管理工作水平，保护好、管理好、运用好革命文物；推进融合发展，积极赋能革命老区振兴发展工作。</t>
  </si>
  <si>
    <t>以保护研究为前提，以展示利用为核心，以融合共享为根本，以改革创新为动力，加强革命文物资源整合、统筹规划、整体保护、研究阐释、展示利用，弘扬革命精神，传承红色基因，将革命文物资源转化为发展优势，走出一条符合实际的革命文物保护利用之路，示范引领安徽省乃至全国同类型片区的革命文物保护利用工作。</t>
  </si>
  <si>
    <t>基础资料完备</t>
  </si>
  <si>
    <t>以安徽省地质调查院为例，关于公益性地勘单位转型发展与科技创新中的人才发展战略研究</t>
  </si>
  <si>
    <t>安徽省地质调查院（安徽省地质科学研究所）</t>
  </si>
  <si>
    <t>孙书婕</t>
  </si>
  <si>
    <t>副科长</t>
  </si>
  <si>
    <t>管理科学、公共管理、社会学</t>
  </si>
  <si>
    <t>1、查阅整理国内各省公益性地勘单位转型发展相关研究材料；
2、梳理国内外科技创新激励政策；
3、了解安徽省地勘行业产业发展；
4、查阅整理地质调查科技成果转化相关研究材料。</t>
  </si>
  <si>
    <t xml:space="preserve">随着国有地勘事业单位体制改革向纵深推进，给公益地勘单位带来了资源、市场、人才、环境等方面的新情况和新问题。其中，人才问题是当前公益地勘单位所面临的首要问题。安徽省地质调查院作为省直公益性地质调查单位，近年来，根据地质工作的发展布局，坚持理念、制度、管理和技术创新，面对公益性地质工作转型发展的迫切要求，不断完善管理机制，明晰职责，业务范围更加广泛，工作内容更加多元。同时面对专业技术人员密集，高层次人才较多的实际情况，深入实施创新驱动发展战略、人才强院战略，以科技创新赋能地质工作转型升级发展。围绕新时代地质工作重大需求和学科发展前沿，开展地质新理论、新技术、新方法研究，加强地质勘查新技术研发与应用。培育和建设科技创新平台，加强高层次人才和科技创新团队培养和激励力度，强化科技成果推广及应用，不断提升院科技攻关和服务经济社会发展能力，为地质工作高质量发展提供科技支撑。
</t>
  </si>
  <si>
    <t xml:space="preserve">以安徽省地质调查院为例，分析公益性地勘单位在面临事业单位改革及跨越提升、科技创新及转型升级时出现的人才发展问题及原因，提出加强人才队伍建设的办法和合理化建议。为公益性地勘单位如何加强干部人才队伍建设，提高科技创新核心竞争力提供参考。
</t>
  </si>
  <si>
    <t>1、围绕地勘工作转型升级的迫切要求，服务全省能源结构调整、突出社会公益服务职能及持续推动科技创新等方面，缺乏相应的新型专业技术人才。
2、如何通过科学合理的人才发展战略和绩效考核制度打破平均主义思想，实现多劳多得，优绩优酬，真正调动起广大干部职工的积极性、主动性。
3、目前，国外科技成果转化，尤其是美国的科技成果转化较为成熟，而我国科技成果转化建设相对薄弱，对于地质调查科技成果转化的研究则是更少。随着国家创新驱动发展战略的实施，必须加快推进我国地质调查科技成果转化事业。如何开展地质调查科技成果转化供给端改革，优化地质调查科技成果转化结构，促进地质调查科技创新的发展和进步成为重要课题。</t>
  </si>
  <si>
    <t>提供办公电脑；提供调研条件；相关人员协助支持</t>
  </si>
  <si>
    <t>第1周：提供现有相关材料，研究生熟悉项目问题和工作条件，研究报告思路和框架，拟定下一步工作计划；第2周：调研相关部门；第3周：分析调研结果；第3周-第6周：研究人才发展战略和对策，形成报告初稿；第6周：总结和改进</t>
  </si>
  <si>
    <t>国产化、小型化光源控制电路设计</t>
  </si>
  <si>
    <t>中国电子科技集团公司第八研究所</t>
  </si>
  <si>
    <t>李野</t>
  </si>
  <si>
    <t xml:space="preserve">设计师 </t>
  </si>
  <si>
    <t>电子工程系（电子科学与技术、信息与通信工程）、自动化系（电子科学与技术、自动控制）。</t>
  </si>
  <si>
    <t>1.了解TEC温度控制电路及控制芯片；
2.了解激光器光功率控制电路；
3.小型化电路设计方法。</t>
  </si>
  <si>
    <t>本项目是用于某型号装备的光纤通信，一代产品已经批产供货，目前需要进行二代产品国产化、小型化设计以及试验验证。</t>
  </si>
  <si>
    <t>完成国产化、小型化设计方案</t>
  </si>
  <si>
    <t>1.控制原理图绘制；
2.小型化PCB设计；</t>
  </si>
  <si>
    <t>1.提供调试所需软件和硬件；2.提供相关芯片参考手册和代码示例；3.提供参考方案；4.提供工人协助焊接、装备等工作。</t>
  </si>
  <si>
    <t>第1周：熟悉项目问题和工作环境；第2周：熟悉芯片手册和参考方案；第3-4周：原理图设计和PCB设计；第5周：样品联调；第6周：试验验证。</t>
  </si>
  <si>
    <t>淮河流域防洪规划修编项目</t>
  </si>
  <si>
    <t>中水淮河规划设计研究有限公司</t>
  </si>
  <si>
    <t>何夕龙</t>
  </si>
  <si>
    <t>规划一处副处长</t>
  </si>
  <si>
    <t>18155183109</t>
  </si>
  <si>
    <t>水利工程</t>
  </si>
  <si>
    <t>Arcgis、ANSYS、MATLAB、Java、Python</t>
  </si>
  <si>
    <t>淮河防御大洪水的综合体系基本建成，但在防御中等洪水的问题上，依然存在缺陷和难点。淮河干流在遭遇中等洪水时水位偏高且持续时间长、灾害损失严重等问题，已成为淮河治理的重点和难点。
现行淮河防御洪水方案未针对中等洪水提出区别于大洪水的设防水位，淮干行蓄洪区调度根据各控制站的水位及流量决定启用时机。淮河中游现状河道平槽泄量较小，淮河干流行蓄洪区调整和建设工程完成后，河道平槽泄量有所增加，但平槽泄量与设计流量的比值仅为1/4左右，设计洪水条件下仍需启用大量行蓄洪区。为尽可能减少对行蓄洪区正常生产生活的影响，结合沿淮各行蓄洪区区内人口、经济规模和行蓄洪水的能力和堤防巩固提升，亟需开展淮河中游分级设防目标及水位控制研究，进一步提高淮河中游河道滩槽泄量及行蓄洪区启用标准。</t>
  </si>
  <si>
    <t>开展淮河中游分级设防目标及水位控制研究，分析遇10年、20年一遇洪水情况下淮河洪水“蓄”与“泄”比例，实现淮河中游10年一遇洪水在河道滩槽内运行，行蓄洪区基本不启用；20年一遇洪水位相较设计水位有较为明显降低，行蓄洪区启用标准进一步提高。为新一轮淮河流域防洪规划修编提供重要的技术支撑，进一步完善淮河中游防洪工程体系布局，有效改善淮干中游高水位持续时间长、行洪不畅、行蓄洪区启用标准低等不利局面，使淮河防御中等洪水更加自如，防御标准洪水进一步改善。</t>
  </si>
  <si>
    <t>①淮河中游中等洪水条件下的适宜性水位分析；
②淮河中游不同河道疏浚规模对降低洪水位的定量分析；
③淮河干流河道-行蓄洪区-分洪河道-控制性工程协同水动力模拟</t>
  </si>
  <si>
    <t>已完成中游中等洪水分析和不同河道疏浚规模对降低洪水位的分析</t>
  </si>
  <si>
    <t>2023年10月底完成</t>
  </si>
  <si>
    <t>淮河入海水道二期工程项目</t>
  </si>
  <si>
    <t>钟恒昌</t>
  </si>
  <si>
    <t>设计处
一级工程师</t>
  </si>
  <si>
    <t>水利工程
（1）复杂环境下多目标协同超大型水立交枢纽总体布局研究；（2）粉细砂地基上的深大基坑降水和防渗排水技术研究。</t>
  </si>
  <si>
    <t>（1）掌握水立交工程特性，理解工程总体布局对过闸流态、泄流能力和施工影响的关键问题，了解航运河道工作条件等；（2）掌握工程渗流特点、渗流计算分析手段，理解渗流破坏特性及其对工程的危害，了解水利防渗排水工程措施。</t>
  </si>
  <si>
    <t>淮河入海水道二期工程是进一步扩大淮河下游洪水出路，提高洪泽湖防洪标准，减轻淮河中游防洪除涝压力，减少洪泽湖周边滞洪区运用几率，提升渠北地区排涝能力，并为发展航运创造条件。为2020年列入国家加快推进的150项重大水利工程。</t>
  </si>
  <si>
    <t>在设计阶段针对淮安枢纽面临的若干技术难题开展研究，为淮安枢纽建设提供技术支撑，确保工程质量和安全、降低工程投资、改善运行条件、营造整体景观。</t>
  </si>
  <si>
    <t>淮安枢纽工程是淮河入海水道的第二级枢纽，枢纽扩建后立交地涵将为世界最大水立交。枢纽扩建布置与施工布置受入海水道、京杭大运河、一期工程布置和淮安船闸引航道的制约。工程地质条件复杂，地基土层以强透水性、高承压水的粉细砂为主，基坑降水技术难度大，对既有建筑物安全影响大。</t>
  </si>
  <si>
    <t>项目已经通过初步设计审查，基本总体方案已确认，开展的立交地涵结构有限元静动力分析研究、基坑降水及渗流分析研究已取得中间成果。</t>
  </si>
  <si>
    <t>2023年4月~8月</t>
  </si>
  <si>
    <t>臭氧溯源分析及VOCs治理对策</t>
  </si>
  <si>
    <t>安徽环境科技研究院股份有限公司</t>
  </si>
  <si>
    <t>高新区</t>
  </si>
  <si>
    <t>王峰</t>
  </si>
  <si>
    <t>首席研究员</t>
  </si>
  <si>
    <t>大气物理学与大气环境，大气化学，环境科学，环境工程</t>
  </si>
  <si>
    <t>1.具有WRF-Chem模式运行分析能力；
2.熟悉臭氧溯源分析基本方法；
3.有较好的编程能力和计算机应用基础。</t>
  </si>
  <si>
    <t>近年来，臭氧污染日趋严峻，各地对臭氧溯源分析，污染防治体系建立均有较大需求。为更好的为地方环境提升开展技术服务，我公司将逐步开展臭氧溯源及分析相关工作，需要进行技术和人才积累及相关方法体系研究。</t>
  </si>
  <si>
    <t>1.建立臭氧溯源分析方法体系；
2.根据溯源分析结果，提出臭氧污染治理的工作方案；
3.VOCs调查和清单建立的方法体系；
4.基于WRF-Chem模式的分析平台的建立。</t>
  </si>
  <si>
    <t>1.WRF-Chem模式的熟练使用；
2.基于模式分析的臭氧溯源方法；
3.VOCs调查及清单建立方法体系</t>
  </si>
  <si>
    <t>1.前期有一定的研究基础，承担过国家自然科学基金项目；
2.有实际工作需求，可以联系部分环保主管机构，实地获取数据和开展验证</t>
  </si>
  <si>
    <t>第1周：熟悉项目问题和工作条件；第2周：模式运行体系建立；第3周：臭氧溯源方法体系建立；第4周：VOCs调查方法及清单建立的方法体系，第5周：基于WRF-Chem模式的分析平台的建立及调试；第6周：总结和改进</t>
  </si>
  <si>
    <t>如果实习人员能使用VPN或其他方式使用已有的模式平台更好</t>
  </si>
  <si>
    <t>碳达峰路径研究</t>
  </si>
  <si>
    <t>大气物理学与大气环境，环境科学，环境工程</t>
  </si>
  <si>
    <t>1.熟悉我国现有的“双碳”相关政策；
2.有一定碳达峰方案工作基础；
3.准备一些交通运输、建筑领域碳达峰最新的政策和方法体系</t>
  </si>
  <si>
    <t>我公司正大力推进碳达峰相关工作，目前承担省交控集团碳达峰方案编制任务，希望吸纳高校成果，推进我省双碳业务发展。</t>
  </si>
  <si>
    <t>协助完善我公司完成安徽省交控集团碳达峰实施方案，并参与我公司“双碳”业务推进相关工作。</t>
  </si>
  <si>
    <t>交通运输领域，建筑领域碳达峰路径研究与方法体系。</t>
  </si>
  <si>
    <t>我公司正在开展相关课题研究</t>
  </si>
  <si>
    <t>第1周：熟悉项目问题和工作条件；第2周-第3周：参与碳达峰实施方案编制工作；第4周：完善交通运输领域、建筑领域碳达峰路径研究体系和方法体系，第5周：协助开展我公司其他双碳业务；第6周：总结和改进</t>
  </si>
  <si>
    <t>需要有双碳工作基础</t>
  </si>
  <si>
    <t>双碳标准体系研究</t>
  </si>
  <si>
    <t>1.熟悉我国现有的“双碳”相关政策；
2.有一定的标准制定工作基础；</t>
  </si>
  <si>
    <t>我公司正全面开展标准化相关工作，力争逐步建立环境领域标准体系。</t>
  </si>
  <si>
    <t>1.研究国家及各省市现有双碳相关的标准体系；
2.结合安徽省实际，提出安徽省近三年双碳地标、团标标准体系建设方案；
3.至少完成1项地标，2项团标申报书、草案及编制说明工作</t>
  </si>
  <si>
    <t xml:space="preserve">1.双碳标准体系的前期调研；
2.地标、团标草案编写。 </t>
  </si>
  <si>
    <t>第1周：熟悉项目问题和工作条件；第2周：收集、梳理国内、省内双碳相关标准；第3周：根据前期梳理工作，提出未来三年安徽省双碳地标、团标工作方案和计划；第4周：至少提出1项地标建议，编制申报书、草案、编制说明；第5周：至少提出2项团标建议，编制申报书、草案、编制说明；第6周：总结和改进</t>
  </si>
  <si>
    <t>需要有双碳工作基础，需要有标准编制工作基础</t>
  </si>
  <si>
    <t>电子元器件尺寸测量及缺陷自动化视觉检测
仪器科学与技术、电气工程、电子科学与技术、计算机科学与技术、电子科学与技术、控制科学与工程、数学、物理学、计算机科学与技术、软件工程</t>
  </si>
  <si>
    <t>合肥安迅精密技术有限公司</t>
  </si>
  <si>
    <t>孙海星</t>
  </si>
  <si>
    <t>研发总监</t>
  </si>
  <si>
    <t>掌握数字图像处理基本知识、了解电子元器件识别的基本过程和流程；掌握C/C++编程和matlab编程；熟悉OpenCV的使用，能够进行简单的界面编程；</t>
  </si>
  <si>
    <t>我司目前正在开发一款自动化设备，需要使用视觉系统进行图像识别，检测电子元器件的尺寸、缺陷，产生了该需求。该项目应用于自动化设备中的视觉检查部分，用来补偿机器的误差，修正缺陷，实际应用场景为PCB板上的电子元器件贴装工作，服务电子产品生产，例如汽车电子生产、手机电脑等消费电子生产，实现该领域的进口设备替代。</t>
  </si>
  <si>
    <t>1、调研自动化检索电子元器件类型的方法，设计自动检索分类的方案。
2、进行电子元器件缺陷定义，并设计算法完成检测。
3、改进电子元器件尺寸测量算法的鲁棒性，完成计算加速设计。</t>
  </si>
  <si>
    <t>1、进行电子元器件的图像数字特征的数学定义，设计自动提取方法，并能够和已有数据库进行类型对应；
2、缺陷的数学定义和分类方法；
3、算法耗时缩减，计算加速设计。</t>
  </si>
  <si>
    <t>1、已经完成了所有类型的识别工作，包括chip、多引脚、BGA、异形元件；
2、目前应用到设备内部，正在持续改进测试；
3、我司有一套自己的算法和工具基础，能够开展基础方法设计工作。</t>
  </si>
  <si>
    <t>电子元器件取贴过程的路径规划算法设计
仪器科学与技术、电气工程、电子科学与技术、计算机科学与技术、电子科学与技术、控制科学与工程、数学、物理学、计算机科学与技术、软件工程、管理科学与工程、统计学</t>
  </si>
  <si>
    <t>掌握计算机、数学知识，熟悉图论、运筹写，掌握一定的智能算法，例如遗产算法、蚁群算法等，掌握C/C++编程和matlab编程；</t>
  </si>
  <si>
    <t>我司目前正在开发一款自动化设备，其涉及多轴的移动，存在频繁的取放过程，为了提高其生产效率，实现单位时间的最优生产数量，需要对各轴移动过程、动作的顺序、送料器等的排布方式进行预先规划和优化。实际应用场景为PCB板上的电子元器件贴装工作，服务电子产品生产，例如汽车电子生产、手机电脑等消费电子生产，实现该领域的进口设备替代。经过算法优化过的运动流程，才能发挥机器最大的生产效率。</t>
  </si>
  <si>
    <t>1、设计实现不同机器参数的机器同时进行优化的方法。
2、智能算法迭代时间过长，设计倾向性策略，以减少计算时间。</t>
  </si>
  <si>
    <t>1、问题为NP-Hard问题，很难有一个确定的解。需要设计优化流程，以规避内部的矛盾点。
2、算法耗时缩减，计算加速设计。</t>
  </si>
  <si>
    <t xml:space="preserve">1、已经完成了单一机器的优化。
2、目前使用遗传算法实现。
</t>
  </si>
  <si>
    <t>电机参数自动辨识和自动调谐算法设计
仪器科学与技术、电气工程、电子科学与技术、计算机科学与技术、电子科学与技术、控制科学与工程、数学、物理学、计算机科学与技术、软件工程、航空宇航科学与技术</t>
  </si>
  <si>
    <t>掌握自动控制、现代控制、智能控制理论；掌握C/C++编程和matlab编程；熟悉电机的基本结构和原理；</t>
  </si>
  <si>
    <t>我司目前正在开发电机控制系统，为了方便用户现场的使用，需要设计自动辨识参数和自动调谐控制带宽的方法；通过辨识参数可以测量电机、结构等的惯量、质量、阻尼、电阻、电感的值，以及其随时间的变化情况，自动调谐利用辨识的物理量及其随时的变化情况，可以自动调整控制参数，以获得最优的控制效果。实际应用场景为各种自动化设备，只要涉及电机的运动，都需要使用。目前我司主要服务电子产品生产，例如汽车电子生产、手机电脑等消费电子生产，实现该领域的进口设备替代。</t>
  </si>
  <si>
    <t>1、调研自动参数辨识的方案，梳理其中的物理原理和书写计算过程。
2、调研自动调谐的方案，梳理其中的物理原理和书写计算过程。
3、进行PC和嵌入式部分的计算适配和实现。</t>
  </si>
  <si>
    <t>1、辨识中的物理量相关有影响，数据来源只有电压和电流。需要根据物理关系推导出一套计算过程。
2、嵌入式计算能力有限，算法不能过于复杂，从而导致无法实际使用。理论设计完成后，需要简化计算过程。
3、实际采集的数据存在不理想，从而导致理论和实际存在明显偏差，需要从实际数据中获得辨识结果。</t>
  </si>
  <si>
    <t>1、已完成一套理论仿真，具有基本的理论储备。
2、目前正在推进实现参数辨识工作。</t>
  </si>
  <si>
    <t xml:space="preserve"> 微电子（MEMS方向）\声学\凝聚态物理</t>
  </si>
  <si>
    <t>安徽奥飞声学科技有限公司</t>
  </si>
  <si>
    <t>朱顺进</t>
  </si>
  <si>
    <t>高级工程师</t>
  </si>
  <si>
    <t>集成电路</t>
  </si>
  <si>
    <t>1.查找阅读国内外MEMS压电器件产业发展相关资料；2.了解MEMS压电器件原理以及相关加工工艺；3.了解AlN,PZT等压电薄膜材料的物性特征以及相应的制备和测试方法;</t>
  </si>
  <si>
    <t>近年来，压电MEMS器件在电子工业中的地位未来越重要，越来越多的压电MEMS器件开始大范围代替传统器件。其中，AlN，PZT等等压电薄膜是决定压电式MEMS器件性能的关键原材料，在MEMS领域的应用广泛。</t>
  </si>
  <si>
    <t>本项目利用PVD生长压电材料，通过控制生长过程，从而达到提升薄膜性能的目的。本项目中，需要设计实验，测试薄膜的结构，形貌特征以及物性测试表征，从而生长出高性能的压电薄膜，确定其生长窗口，为进一步推动产品器件性能做准备工作。</t>
  </si>
  <si>
    <t>1.获得择优取向优良，微结构整齐，表面平整，残余应力低，压电性能优越的压电薄膜;
2.确定量产生产工艺窗口，并确保与前后道工艺的相容性。</t>
  </si>
  <si>
    <t>本公司拥有自主的MEMS材料生长实验室，其中有生长设备（PVD）以及相关测试设备。本公司依托中国科技大学，中国科学院等单位，拥有材料测试的相关设备资源。</t>
  </si>
  <si>
    <t>2023年7月~8月</t>
  </si>
  <si>
    <t>压电薄膜材料工艺开发，测试</t>
  </si>
  <si>
    <t>黄磊</t>
  </si>
  <si>
    <t>材料工程师</t>
  </si>
  <si>
    <t>物理/微电子/材料/集成电路等学科方向</t>
  </si>
  <si>
    <t>1.了解MEMS压电器件原理以及相关制备工艺；
2. 了解AlN，ZnO,PZT等材料的物性特征以及相应的测试方法;</t>
  </si>
  <si>
    <t>近年来，压电MEMS器件在电子工业中的地位未来越重要，越来越多的压电MEMS器件开始大范围代替传统器件。其中，压电薄膜是决定压电式MEMS器件性能的关键原材料，在MEMS领域的应用广泛，是一种高壁垒高附加值的原材料，以欧美半导体巨头厂商为主，亚洲以日本三菱、爱发科为代表，目前尚未国产化。奥飞声学材料团队目前研制出高压电性能的ZnO薄膜，材料性能达到国际先进水平。奥飞声学材料研发团队积极开发其它高性能压电材料，例如AlN，PZT等等。</t>
  </si>
  <si>
    <t>本项目利用PVD生长压电材料，通过控制生长过程，从而达到提升薄膜性能的目的。本项目中，需要设计实验，测试薄膜的结构，形貌特征以及物性测试表征，从而生长出高性能的压电薄膜，确定其生长窗口，为进一步推动产品器件性能做重要准备工作。</t>
  </si>
  <si>
    <t>1.获得择优取向优良，微结构整齐，表面平整，残余应力低，压电性能优越的压电薄膜（AlN/ZnO);
2.确定量产生产工艺窗口，并确保与前后道工艺的相容性。</t>
  </si>
  <si>
    <t>临床营养数字诊疗系统
临床营养学/生物物理学相关专业/计算机科学与技术/电子工程与信息相关专业</t>
  </si>
  <si>
    <t>安徽宏元聚康医疗科技有限公司</t>
  </si>
  <si>
    <t>王远</t>
  </si>
  <si>
    <t>间接测热法相关理论、复杂系统自适应恢复以及营养干预等相关理论的学习。</t>
  </si>
  <si>
    <t>临床营养是根据营养学原理，通过治疗膳食，调整机体代谢，预防、治疗或缓解疾病、增强其他治疗措施的临床效果。我国住院患者中约35%的患者存在营养风险，需要营养干预。研究表明，合理的营养调理可降低2/3的并发症和一半住院时间，大幅度降低医疗支出和家庭负担。2022年发布的《临床营养科建设与管理指南（试行）》要求全国二级以上综合医院、肿瘤及妇幼专科医院建设临床营养科。公司围绕临床营养科需求，先后攻克了一系列间接测热法能量代谢检测技术，研制出多款营养代谢测试仪，开发了临床营养诊疗服务系统，形成数字营养全流程解决方案。</t>
  </si>
  <si>
    <t>公司营养软硬件体系中的部分功能研发。</t>
  </si>
  <si>
    <t>1.人体代谢适应性相关课题研究。
2、舱体内浓度扩散相关课题研究。
3、营养干预相关课题研究。</t>
  </si>
  <si>
    <t>第1周：公司提供现有相关材料，研究生熟悉项目问题和工作条件，研究汇报思路和框架，拟定下一步工作计划；第2周：调研市场上的相关产品及其功能实现，阅读相关文献。第3周：分析调研结果；第3-6周：研究人体代谢、舱体浓度扩散以及营养干预等相关理论模型，形成报告初稿；第6周：总结和改进。</t>
  </si>
  <si>
    <t>计算机科学与技术，网络空间安全</t>
  </si>
  <si>
    <t>合肥达朴汇联科技有限公司</t>
  </si>
  <si>
    <t>李汪红</t>
  </si>
  <si>
    <t>CTO</t>
  </si>
  <si>
    <t>区块链相关算法的知识调研</t>
  </si>
  <si>
    <t>无人集群在起飞后可能和指挥方通信中断，如何保证在集群自主识别通讯方的身份，协同决策对于攻击的成败至关重要。项目对保证我国的国家安全具有重要意义。</t>
  </si>
  <si>
    <t>1. 设计无人机高效身份认证算法
2. 设计无人机自主协同决策算法</t>
  </si>
  <si>
    <t>公司提供办公电脑以及现有的相关研究成果</t>
  </si>
  <si>
    <t>大约6周，具体双方协商</t>
  </si>
  <si>
    <t>数据无损压缩算法
集成电路学院
计算机技术专业
电子信息与技术专业
电子科学与技术专业</t>
  </si>
  <si>
    <t>宏晶微电子科技股份有限公司</t>
  </si>
  <si>
    <t>汪桃红</t>
  </si>
  <si>
    <t>芯片设计中心总监</t>
  </si>
  <si>
    <t>1）具备Matlab或C语言或Verilog语言
2）无损算法的研究</t>
  </si>
  <si>
    <t>1) 针对带宽有要求的SOC芯片，可以让DDR的存储带宽降低，可以降低芯片制程或降低系统成本</t>
  </si>
  <si>
    <t>1) 无损压缩
2) 速度600MHz(TSMC28)
3) RTL可实现，面积较小
4) 压缩成原数据的50%（最差80%，压缩比可变）</t>
  </si>
  <si>
    <t>1) 无损压缩
2) RTL可实现，面积较小</t>
  </si>
  <si>
    <t>公司提供办公电脑、研发平台；开放研发相关资料；安排项目指导人进行项目指导</t>
  </si>
  <si>
    <t>第1周：熟悉项目资料和工作条件；
第2周：算法Matlab或C Model
第3周：算法Matlab或C Model
第4周：算法verilog实现
第5周：算法verilog实现
第6周：总结和改进。</t>
  </si>
  <si>
    <t>合肥市智慧交通管理服务平台（一期）
计算机应用与科学专业、人工智能应用与开发专业、大数据挖掘与处理专业、物联网专业</t>
  </si>
  <si>
    <t>合肥市数字交通运营有限公司</t>
  </si>
  <si>
    <t>李欣欣</t>
  </si>
  <si>
    <t>项目经理</t>
  </si>
  <si>
    <t>城市安全</t>
  </si>
  <si>
    <t xml:space="preserve">
了解数据模型5层架构（ODS层、DIM层、DWD层、DWS层、ADS层），重点熟悉ADS应用数据模型；
熟悉信息化系统原型设计；
熟悉数据采集工具Canal、DataX、Sqoop等；</t>
  </si>
  <si>
    <t>本项目依据《合肥市“城市大脑”建设方案（2021～2023）》深化N类智慧场景应用的城市治理模块，提出的“完善城市营运车辆运行数据采集，汇聚交通、公安、公交、出租车、快车、共享单车等数据，构建城市运力评估模型，优化城市运力指数、运力配置分布。通过重点场所视频抓拍和智能分析，及时发现、处理车辆非法运营、未按规定区域停放等问题，提高营运车辆的安全监管水平和服务能力”。本项目立足于营运车辆管理模块，汇集交通侧数据建立营运车辆体系数据中心；构建营运车辆运力评估模型，辅助领导和行业主管部门进行决策；依托智能化手段，提高营运车辆的安全监管水平和服务能力。</t>
  </si>
  <si>
    <t>到2024年上半年,合肥市智慧交通管理服务平台（一期）基本建成,面向民生服务，深化营运车辆管理的场景应用。一是完善城市营运车辆运行数据采集,汇聚营运车辆数据，建立营运车辆体系数据中心，补充合肥“城市大脑”营运车辆模块数据；二是构建营运车辆运力评估模型，优化营运车辆运力指数、运力配置分布，为管理部门提供实时数据便捷性获取能力，辅助领导和行业主管部门进行决策；三是通过重点场所视频抓拍和智能分析，及时的对营运车辆进行研判及核查,提高营运车辆的安全监管水平和服务能力。使城市大脑的智慧中枢更加夯实,城市治理体系和治理能力现代化全面加强。力争“十四五"末，体系更加完善、功能更加健全,有力支撑我市打造"具有国内比较优势的数字经济高地"。</t>
  </si>
  <si>
    <t>1.项目前期需求调研材料；
2.项目可行性研究方案、立项材料；
3.各类合作伙伴关于智慧交通行业成熟软件产品。</t>
  </si>
  <si>
    <t>第1周：熟悉项目可研方案，了解项目基础架构；第2、3、4周：参与项目初步设计方案编写，重点参与项目数据中台数据模型的设计、数据中台的架构以及其他应用模块的设计；第5周：完成智慧交通数据中台设计工作；第6周：完成初步设计方案合稿，参与初步设计方案专家评审。</t>
  </si>
  <si>
    <t>柔性显示用聚酰亚胺透明膜的研发</t>
  </si>
  <si>
    <t>安徽国风新材料股份有限公司</t>
  </si>
  <si>
    <t>方超</t>
  </si>
  <si>
    <t>新材料研究院技术总监</t>
  </si>
  <si>
    <t>1.高分子材料类
2.化学工程类</t>
  </si>
  <si>
    <t>1.了解聚酰亚胺材料的相关知识；
2.了解聚酰亚胺薄膜的一般生产工艺；
3.了解聚合物颜色产生相关机理；
4.了解影响聚酰亚胺材料性能的各种因素。</t>
  </si>
  <si>
    <t xml:space="preserve">     随着OLED技术不断发展，柔性可折叠OLED显示技术的市场规模不断扩大。作为柔性显示盖板材料，应该具备耐弯折、高透明、尺寸稳定、高硬度等特点。目前透明聚酰亚胺薄膜被广泛于作柔性显示盖板。
   现有透明PI薄膜的产业化主要集中在日本、韩国、及欧美等少数企业，而国内的相关产品尚不能达到使用要求，因此突破柔性显示盖板用聚酰亚胺薄膜研发技术，是打破国外在柔性显示领域技术垄断的重要一环。</t>
  </si>
  <si>
    <t>在实验室制备出性能满足要求的柔性显示用PI透明膜，具体指标为：黄度值≤3；透光率≥88%；线性膨胀系数≤40ppm；拉伸模量≥3.5GPa。</t>
  </si>
  <si>
    <t>1.选取或设计出合适的聚合单体。
2.明确由单体聚合成聚酰胺酸的聚合工艺。
3.明确成膜亚胺化条件。
4.在实验室成功制备透明聚酰亚胺薄膜样品。
5.完成相关样品的测试表征。</t>
  </si>
  <si>
    <t>1.公司提供净化实验室、有机合成设备、相应制膜及相关表征设备。
2.提供技术参考方案。
3.公司研发人员提供技术及操作帮助，实验原料由公司负责采购。</t>
  </si>
  <si>
    <t>第一周：调研技术路线。
第二至三周：单体的设计合成或采购。
第三至五周：实验室制备出透明PI膜样品
第五至六周：对样品表征</t>
  </si>
  <si>
    <t>PSPI光刻胶的研发</t>
  </si>
  <si>
    <t>1.了解聚酰亚胺材料的相关知识；
2.了解光刻胶的种类及作用机理；
3.了解光刻工艺；
4.了解光敏基团接枝的主要方法；
5.了解影响PSPI材料性能的各种因素。</t>
  </si>
  <si>
    <t xml:space="preserve">    聚酰亚胺材料具有高耐辐射性、低介电性能、高机械性能、高耐热性和良好的化学稳定性及耐湿热性等特性，被广泛应用于微电子工业的光刻加工中，主要用作芯片钝化层、保护层蔽层和层间绝缘材料，用于制备性能良好的聚酰亚胺图形膜。在光刻工艺加工中，首先要将聚酰亚胺材料配制成光刻胶（Photosensitive Polyimide，简称 PSPI），替代作为感光剂的光刻胶进行工艺， 使其通过光照和显影形成所需要的图形。相比于传统光刻胶，PSPI 光刻胶本身既起光刻作用又是介电材料，使用 PSPI 光刻胶可免除去胶过程，缩短工序，提高生产效率，同时 PSPI 形成的膜层还可对芯片起到介电、钝化或缓冲等作用。预计2026年可以PSPI产业会增长到 5.6 亿元。目前，国内PSPI光刻胶企业有倚顿新材料和波米科技，但仅能生产低端 PSPI 光刻胶产品，用于微米级芯片刻蚀，高端纳米级芯片用PSPI光刻胶仍依赖进口。</t>
  </si>
  <si>
    <t>1.在实验室制备出粘度≤7000cps的PSPI样品，并完成模拟光刻，得到清晰的光刻图案。
2.将模拟光刻后的PSPI实验室成膜，其线性膨胀系数≤50ppm；Tg≥320℃。</t>
  </si>
  <si>
    <t>1.自主设计合成搭载光敏基团二酐二胺单体。
2.实验室完成PSPI样品的聚合，粘度满足指标要求。
3.在实验室完成PSPI样品的模拟光刻。
4、将模拟光刻后的样品制成薄膜，并测试表征。</t>
  </si>
  <si>
    <t>第一周：调研技术路线。
第二至三周：单体的设计合成或采购。
第三至五周：实验室制备出PSPI样品
第四至六周：在实验室对PSPI样品模拟光刻，并测试表征。</t>
  </si>
  <si>
    <t>基于国产众核加速器在AI图像、OCR语音业务场景的程序移植和优化</t>
  </si>
  <si>
    <t>合肥市大数据资产运营有限公司</t>
  </si>
  <si>
    <t>王凯</t>
  </si>
  <si>
    <t>信息与通信工程、计算机科学与技术、软件工程、网络空间安全</t>
  </si>
  <si>
    <t>1.学习高性能计算领域课程和相关研究材料；
2.了解并行程序加速优化相关知识。</t>
  </si>
  <si>
    <t>国产加速卡用于部署AI图像、语音业务OCR产品线项目。
提供镜像定制服务，为用户打造便捷专属的使用体验。实现多场景dcu应用适配，改变当前单一生态；使用纯国产超算系统，保证了商业数据的安全性。</t>
  </si>
  <si>
    <t>1、完成AI框架环境部署以及多场景模型适配，适配模块包括ResNet、PSE、mmcv、mmdetection、 CTC、DB、OCR-ED、 方向矫正，文本分类等。
2、进行性能对比测试，测试DCU一代与二代卡、通用GPU V100卡的性能表现。</t>
  </si>
  <si>
    <t>分别在DCU一代与二代卡进行算法优化，提供灵活多变的定制化模型调优。</t>
  </si>
  <si>
    <t>提供调研条件；相关人员协助支持</t>
  </si>
  <si>
    <t>第1周：学习培训，充分熟悉项目问题和工作条件；第2周：计算机房现场工作，了解基础运维工作流程；第3周-第5周：走访对接主要客户，协助完成程序移植优化；第6周：总结和改进。</t>
  </si>
  <si>
    <t>基于国产众核加速器在加速量化软件vasp中的程序移植和优化</t>
  </si>
  <si>
    <t>国产加速卡用于加速量化软件vasp程序，支持计算CPU版难以实现的大规模或高精度计算，减少等待计算结果的时间，助力科研效率提升。</t>
  </si>
  <si>
    <t>1、完成vasp程序在主流CPU、GPU以及国产DCU上的部署与实施。
2、进行性能对比测试，测试DCU一代与二代卡、通用GPU V100卡的性能表现。</t>
  </si>
  <si>
    <t>分别在DCU一代与二代卡进行算法优化，同时适配vasp各项插件的加速运行。</t>
  </si>
  <si>
    <t>合肥市“经济大脑”平台建设</t>
  </si>
  <si>
    <t>陶波</t>
  </si>
  <si>
    <t>数据运营项目咨询师</t>
  </si>
  <si>
    <t xml:space="preserve">18040522052
</t>
  </si>
  <si>
    <t>经济管理学院-管理科学与工程、经济管理学院-应用经济学、五道口金融学院-应用经济学、计算机科学与技术系-计算机科学与技术</t>
  </si>
  <si>
    <t>1.了解全国范围内宏观经济监测类研究应用；
2.了解城市经济发展相关指标、指数；
3.收集相关文献。</t>
  </si>
  <si>
    <t>合肥市“经济大脑”平台是目前经济治理领域“数字政府”建设的重要体现，赋能领导科学决策和助力经济高质量发展，实现“经济洞察有深度、风险预警有精度、决策支撑有力度”的智慧能力提升，由认知智能向感知智能和决策智能迈进。使各级决策者能够立足全市信息资源，及时、准确获取数据，多角度、全方位的看问题和进行决策，使政府领导和各级决策者不仅能从宏观上把握全市经济和社会总体发展，更可以深入重点领域，深入分析和挖掘原因，并从一定程度上进行预测。从宏观到微观，实时监测经济运行态势，洞察产业发展趋势，为合肥市产业升级的后续决策给予参考和依据。同时立足合肥市发展定位，对城市经济发展进行多维度分析，对经济发展趋势进行研判，对经济发展的阻力风险进行预警。合肥市“经济大脑”平台建设对于全面了解我市经济发展情况具有重要意义。</t>
  </si>
  <si>
    <t>通过平台已积累经济数据指标及其他外部数据，研究可体现合肥市经济发展情况的相关指数或分析报告。</t>
  </si>
  <si>
    <t>平台暂无直观体现合肥市经济发展情况的综合指标体现，缺乏城市发展诊断类指数设计。</t>
  </si>
  <si>
    <t>公司经济大脑平台目前已收集21个部门共127张报表的经济社会数据，并已形成稳定更新机制。</t>
  </si>
  <si>
    <t>第1周：了解项目情况，双方探讨工作思路；
第2周-4周：梳理设计合肥市城市发展经济诊断指数体系；设计相关算法模型，辅助接入并治理相关指标数据；
第5周-6周：迭代优化经济诊断指数算法模型，提高模型准确率，编写输出合肥市经济发展诊断报告。</t>
  </si>
  <si>
    <t>基于区块链的大规模无人集群安全高效接入认证与决策</t>
  </si>
  <si>
    <t>钼铜轧制过程中开裂的机理研究</t>
  </si>
  <si>
    <t>合肥司南金属材料有限公司</t>
  </si>
  <si>
    <t>吴化波</t>
  </si>
  <si>
    <t>材料</t>
  </si>
  <si>
    <t>查询相关资料，了解扫描电镜、透射电镜等检测设备，了解微观组织、钼粉粒径、轧制温度、变形量等对产品开裂的影响</t>
  </si>
  <si>
    <t xml:space="preserve">司南金属材料有限公司是热沉材料领域的高科技企业，钼铜合金是公司的重要产品之一，在航天、5G、军工等领域应用广泛。但是产品在生产过程中容易开裂，影响了材料的综合利用率，无形中增大的生产成本，公司处于提质增效的发展阶段，因此攻克开裂的机理非常重要，为下阶段的节约型生产提供指导。
</t>
  </si>
  <si>
    <t>通过扫描电镜和透射电镜等设备分析产品开裂区的微观形貌、组织、结构找到开裂的
形成机理。</t>
  </si>
  <si>
    <t xml:space="preserve">1、制作样品，利用电镜等分析手段获得详细的微观组织照片；2、查询相关资料，结合微观形貌分析钼铜开裂的机理。
</t>
  </si>
  <si>
    <t>公司基础设备齐全，也与一些科研平台拥有合作关系，可以完成大部分试验。</t>
  </si>
  <si>
    <t xml:space="preserve">搅拌摩擦焊接技术在铝铜件中的应用研究
</t>
  </si>
  <si>
    <t>查询相关资料，了解搅拌摩擦焊设备的相关设备和应用场景、并了解铝铜件得相关焊接技术以及焊接性能的检测方法。</t>
  </si>
  <si>
    <t xml:space="preserve">公司根据市场调研了解到铝铜件有着广阔的市场前景，但是铝铜件在焊接过程中存在一些难以解决的问题，因此决定使用新的焊接工艺来解决试验中碰到的问题。
</t>
  </si>
  <si>
    <t xml:space="preserve">通过查询资料和市场调研，进行设备选型，工艺探索，在通过一定设备检测焊接性能和铝铜件的密封性能
</t>
  </si>
  <si>
    <t xml:space="preserve">1、选定合适的焊接设备；2、探索出初步的焊接工艺；3、进行性能测试，规划后续的研发方向。
</t>
  </si>
  <si>
    <t xml:space="preserve">公司目前缺少试验设备，不具备单独研发的条件。
</t>
  </si>
  <si>
    <t>光伏组件边框设计优化</t>
  </si>
  <si>
    <t>合肥晶澳太阳能科技有限公司</t>
  </si>
  <si>
    <t>刘志刚</t>
  </si>
  <si>
    <t>经理</t>
  </si>
  <si>
    <t>新能源</t>
  </si>
  <si>
    <t>材料科学与工程、机械工程，具有金属材料结构设计经验、仿真模拟经验优先</t>
  </si>
  <si>
    <t xml:space="preserve">1、了解光伏组件运用场景；
2、具备力学仿真模拟软件操作及分析能力；
3、具备工程制图（二位或三维）能力；
4、了解不同牌号铝合金边框特性等。
</t>
  </si>
  <si>
    <t>本公司一直致力于开发生产高效、高性能光伏组件产品，该产品运用场景广泛，但随着金属材料的成本逐年攀升，边框的结构设计直接影响到产品性能和成本，需要开发高性能底成本的边框，目前尚未找到最优结构设计，以及边框线密度与承载关系的相关数据。</t>
  </si>
  <si>
    <t>根据目前可靠性的标准要求，设计出一款最优的边框截面模型，实现满足产品载荷性能、边框米重低、成本低的目的</t>
  </si>
  <si>
    <t>结构设计创新以及准确的力学仿真模拟</t>
  </si>
  <si>
    <t>1、公司提供办公电脑；
2、具有机械载荷测试实验设备；
3、具备目前设计图及设计特点介绍；
4、可提供人员协助；</t>
  </si>
  <si>
    <t xml:space="preserve">第1周：熟悉工作环境及相关实验条件，安排产品与材料工程师就目前光伏组件边框设计特点及运用场景进行详细介绍，并提出设计瓶颈点及需求；
第2-3周：梳理设计思路，着手进行边框截面设计，公司协调组织技术人员参与设计方案评审；
第4周：对新截面边框设计进行模拟仿真测试，确认机械性能效果；
第5周：针对模拟情况进行优化评估；
第6周：总结，对设计思路、设计过程问题点、改善思路及后续优化方案。
</t>
  </si>
  <si>
    <t>高耐电压耐腐蚀光伏连接器开发</t>
  </si>
  <si>
    <t>材料科学与工程、电气工程、机械工程</t>
  </si>
  <si>
    <t>1、了解光伏组件使用场景；
2、具备机械强度模拟实验能力；
3、具备电气结构设计能力。</t>
  </si>
  <si>
    <t>光伏组件由于运用场景广泛，当在恶劣工况环境下使用时，存在连接器被腐蚀等问题，造成产品异常，随着系统电压的不断身高，因此开发一款新型设计的耐高压耐腐蚀连接器前景非常广阔</t>
  </si>
  <si>
    <t>根据爬电标准要求，开发一款新结构及新材料设计的连接器，在成本不增加的前提下提升连接器性能</t>
  </si>
  <si>
    <t>开发一款高性能抗腐蚀的新材料；结合目前行业内连接器特点，设计一款低成本、高耐压结构设计连接器</t>
  </si>
  <si>
    <t>1、公司提供办公电脑及
调研条件；
2、可提供人员协助设计；
3、可提供老化、绝缘等实验测试条件；</t>
  </si>
  <si>
    <t xml:space="preserve">第1周：熟悉工作环境及相关实验条件，安排产品与材料工程师就目前光伏组件运用场景及出现的问题进行详细介绍；
第2-3周：梳理连接器设计思路，着手连接器不同材料结构设计，公司协调组织技术人员参与设计方案评审；
第4周：对设计进行力学模拟仿真测试，确认性能效果；
第5周：针对模拟情况进行优化评估；
第6周：总结，对设计思路、设计过程问题点、改善思路及后续优化方案。
</t>
  </si>
  <si>
    <t>鼻喷雾化器、外套管和射频等离子手术电极、一种低温等离子射频消融仪</t>
  </si>
  <si>
    <t>合肥启灏医疗科技有限公司</t>
  </si>
  <si>
    <t>王诤菲</t>
  </si>
  <si>
    <t>人事主管</t>
  </si>
  <si>
    <t>机械、航空与动力类 承担智能制造、空天科技、精密仪器、车辆设计等相关的科技创新服务与研究工作；</t>
  </si>
  <si>
    <t>准备自己的日用品、住宿公司安排。</t>
  </si>
  <si>
    <t>拥有1970平的实验室加生产车间</t>
  </si>
  <si>
    <t>等离子刀头和一体机的融合问题</t>
  </si>
  <si>
    <t>解决等离子刀头和一体机的融合问题</t>
  </si>
  <si>
    <t>公司提供办公电脑；提
供调研条件；相关人员协助支持</t>
  </si>
  <si>
    <t>第1周：熟悉相关器械资料，拟定下一步工作计划；
第2周：了解产品所存在问题；
第3周：分析问题所在，并给于技术支持；
第3周-第6周：完善产品，攻克技术难点；
第6周：总结和改进</t>
  </si>
  <si>
    <t>放射性玻璃微球、止血海绵的制备方法</t>
  </si>
  <si>
    <t>新材料类</t>
  </si>
  <si>
    <t>某项目材料的降解及完善</t>
  </si>
  <si>
    <t>完成材料类项目的完善及突破技术壁垒</t>
  </si>
  <si>
    <t>第1周：熟悉相关产品资料，拟定下一步工作计划；
第2周：了解产品所存在技术壁垒；
第3周：分析问题所在，并给于专业建议及支持；
第3周-第6周：完善产品，攻克技术难点；
第6周：总结和改进</t>
  </si>
  <si>
    <t>计算光学</t>
  </si>
  <si>
    <r>
      <t>合肥芯</t>
    </r>
    <r>
      <rPr>
        <sz val="12"/>
        <color indexed="8"/>
        <rFont val="宋体"/>
        <charset val="134"/>
      </rPr>
      <t>碁</t>
    </r>
    <r>
      <rPr>
        <sz val="12"/>
        <color rgb="FF000000"/>
        <rFont val="仿宋_GB2312"/>
        <family val="3"/>
        <charset val="134"/>
      </rPr>
      <t>微电子装备股份有限公司</t>
    </r>
  </si>
  <si>
    <t>叶加良</t>
  </si>
  <si>
    <t>精仪系
光学工程专业
仪器科学与技术专业
高等研究院
物理学</t>
  </si>
  <si>
    <t>熟悉严格耦合波分析的理论计算方法</t>
  </si>
  <si>
    <t>预研项目，集成电路芯片关键尺度反射光谱量测技术开发</t>
  </si>
  <si>
    <t>建立一套微纳光栅结构的反射光谱模型，给出结构参数算出相应的反射光谱</t>
  </si>
  <si>
    <t>严格耦合波分析（RCWA）算法的应用实现</t>
  </si>
  <si>
    <t>具备算法开发</t>
  </si>
  <si>
    <t>待定</t>
  </si>
  <si>
    <t>激光束扫描系统实现的可行性调研</t>
  </si>
  <si>
    <t>戴晓霖</t>
  </si>
  <si>
    <t>精仪系
光学工程专业
仪器科学与技术专业
自动化系
控制科学与工程</t>
  </si>
  <si>
    <t>熟悉AOM/AOD的工作原理，熟悉激光束直写技术，资料收集和学习</t>
  </si>
  <si>
    <t>预研项目，基于非2D数字空间光调制的直写技术</t>
  </si>
  <si>
    <t>给出一个技术可行的方案论证</t>
  </si>
  <si>
    <t>子系统和系统的分析和实现，关键部件的选型</t>
  </si>
  <si>
    <t>技术调研项目</t>
  </si>
  <si>
    <t>嵌入软体运动控制算法开发</t>
  </si>
  <si>
    <t>刘国藩</t>
  </si>
  <si>
    <t>精仪系
仪器科学与技术
自动化系
控制科学与工程专业
电子工程系
电子科学与技术
计算机系
计算机科学与技术</t>
  </si>
  <si>
    <t>熟悉数字控制理论和嵌入式软体开发</t>
  </si>
  <si>
    <t>单轴精密运动系统分析与控制</t>
  </si>
  <si>
    <t>设计一个平台运动数字控制器</t>
  </si>
  <si>
    <t>高精度运动控制器的设计和实现</t>
  </si>
  <si>
    <t>硬件计划采用商业板卡</t>
  </si>
  <si>
    <t>气浮轴承流体仿真建模</t>
  </si>
  <si>
    <t>机械工程系
机械工程专业
精仪系
仪器科学与技术专业
航天航空学院
力学专业</t>
  </si>
  <si>
    <t>熟悉流体仿真建模工具和气浮轴承运动平台系统</t>
  </si>
  <si>
    <t>气浮轴承运动平台的系统分析</t>
  </si>
  <si>
    <t>为气浮轴承平台平台的机械设计提供理论依据</t>
  </si>
  <si>
    <t>根据不同的机械设计参数给出气浮轴承的特征参数从而优化系统设计</t>
  </si>
  <si>
    <t>具备建模条件</t>
  </si>
  <si>
    <t>双频测距干涉仪的数字信号处理系统实现</t>
  </si>
  <si>
    <t>韦巍</t>
  </si>
  <si>
    <t>精仪系
仪器科学与技术专业
电子工程系
电子科学与技术
信息与通信工程专业
计算机科学与技术系
计算机科学与技术专业
自动化系
控制科学与工程专业</t>
  </si>
  <si>
    <t>熟悉双频激光干涉仪的工作原理，熟悉FPGA数据处理板卡和嵌入式软体开发</t>
  </si>
  <si>
    <t>解决商用双频干涉仪与非VME接口运动平台控制器的接口问题</t>
  </si>
  <si>
    <t>采用通用的FPGA板卡实现双频干涉仪的信号解调从而使之可以与非VME接口的平台控制器连接。</t>
  </si>
  <si>
    <t>双频干涉仪的拍频信号解调得出干涉仪的位置信号</t>
  </si>
  <si>
    <t>可采用商用板卡开发</t>
  </si>
  <si>
    <t>光刻机电磁兼容的测量与分析</t>
  </si>
  <si>
    <t>刘扬</t>
  </si>
  <si>
    <t>精仪系
仪器科学与技术
电子工程系
电子科学与技术专业
集成电路学院
电子科学与技术</t>
  </si>
  <si>
    <t>熟悉电磁兼容测试及仿真工具，提前准备需要的工具等条件。</t>
  </si>
  <si>
    <t>随着国产光刻设备的发展，伴随的电磁兼容问题也日显突出。但是针对这方面的研究和标准很少。</t>
  </si>
  <si>
    <t>完成光刻机电磁环境的测量与量化分析。定义相关标准或者通过整改使达到相关标准，</t>
  </si>
  <si>
    <t>电磁环境的测量与量化分析</t>
  </si>
  <si>
    <t>具备光刻设备整机。频谱分析仪，电流探头等基础测量设备</t>
  </si>
  <si>
    <t>光刻设备综合误差分析与建模</t>
  </si>
  <si>
    <t>董帅</t>
  </si>
  <si>
    <t>精仪系
仪器科学与技术
集成电路学院
电子科学与技术
计算机科学与技术系
计算机科学与技术专业
自动化系
控制科学与工程</t>
  </si>
  <si>
    <t>结构/运动/温度/湿度/抓靶/曝光等因素对光刻系统误差的影响以及相关补偿方法</t>
  </si>
  <si>
    <t>通过软件算法对系统误差进行补偿，提高光刻设备的精度和稳定性</t>
  </si>
  <si>
    <t>开发一套设备误差分析和补偿的方法，建立理想坐标系与实际坐标系之间的相互转换方法</t>
  </si>
  <si>
    <t>通过误差补偿技术，提升光刻机系统的精度</t>
  </si>
  <si>
    <t>已有大部分补偿方法和坐标系定义</t>
  </si>
  <si>
    <t>基于自然语言的智能客服系统</t>
  </si>
  <si>
    <t>郑超</t>
  </si>
  <si>
    <t>高等研究院
计算机科学与技术专业
软件学院
软件工程专业</t>
  </si>
  <si>
    <t>研究自然语言网络框架</t>
  </si>
  <si>
    <t>给现场维护人员提供一个简单易用的问题咨询系统</t>
  </si>
  <si>
    <t>确定智能客服系统的模型框架，在公司服务器上验证满足要求</t>
  </si>
  <si>
    <t>自然语言框架应用</t>
  </si>
  <si>
    <t>大众汽车（安徽）有限公司碳中和项目最优模型建立（含计算）</t>
  </si>
  <si>
    <t>大众汽车（安徽）有限公司</t>
  </si>
  <si>
    <t>经开区</t>
  </si>
  <si>
    <t>昂勇</t>
  </si>
  <si>
    <t>EHS经理</t>
  </si>
  <si>
    <t>19005690198</t>
  </si>
  <si>
    <t>环境学院</t>
  </si>
  <si>
    <t>企业温室气体排放源、识别国家关于碳中和及绿色能源的相关政策，制定大众汽车（安徽）的碳中和路线图（与相关政策匹配）。</t>
  </si>
  <si>
    <t>企业为实现2025年碳达峰2050年碳中和，并计划在2025年取得ISO14064&amp;PAS 2060的认证</t>
  </si>
  <si>
    <t>企业2025年实现碳中和，6周建立计算模型，帮企业计算出经济最优化的碳中和方案</t>
  </si>
  <si>
    <t>需要识别温室气体排放的源头，计算温室气体排放总量（最低要求生成excel计算表格，理想是碳中和应用软件），研讨企业可以实施的碳中和项目以及VWA的碳中和的路线图和相关政策匹配上。</t>
  </si>
  <si>
    <t>能源基础数据以及购买绿电计划</t>
  </si>
  <si>
    <t>2023年6月-8月</t>
  </si>
  <si>
    <t>智能制造场景下的工业大数据应用研究与挖掘</t>
  </si>
  <si>
    <t>合肥联宝信息技术有限公司</t>
  </si>
  <si>
    <t>刘浩</t>
  </si>
  <si>
    <t>计算机科学与技术
数据科学和信息技术
数学
信息学</t>
  </si>
  <si>
    <t>掌握基本的数据科学相关技能及知识，掌握基础的传统机器学习、深度学习算法，掌握相关研究和开发工具的使用。</t>
  </si>
  <si>
    <t>在智能制造的目标驱动之下，传统制造业在数字化转型过程中产生的海量工业大数据成为数据科学领域继第三产业之后又一肥沃的数据矿源。
制造业从设计、研发、供应到生产、测试、售后全流程的完整数据链条为数据科学研究提供了海量多源异构的数据资产与完整多样的应用场景。</t>
  </si>
  <si>
    <t>基于笔记本研发阶段仪器设备数据、笔记本生产制作阶段产品测试数据以及产品售后数据，选取合适的研究工具，进行工业大数据研究与价值挖掘。
挖掘工业大数据价值、探索工业知识图谱构建、规划图学习相关的工业领域应用。</t>
  </si>
  <si>
    <t>使用真实的工业研发、生产数据，研究在极端数据不平衡情况下进行异常检测的相关可行技术手段，通过实践明确数据质量的评估指标，量化其边界。亦包含探索工业知识图谱的搭建与应用，进行相关数据科学研究的调研与课题设计。</t>
  </si>
  <si>
    <t xml:space="preserve">办公及生活环境：研究及开发资源和工具齐全、成熟的实验室研究环境及配套服务，员工宿舍及食堂，开放轻松的交流和学习环境
研究环境：海量真实工业数据，工业制造全流程全链条数据矿脉及应用场景，充足的算力服务器资源
</t>
  </si>
  <si>
    <t>第1周：熟悉实习期间的生活和工作环境。基于现有数据，学习业务背景及应用场景，了解数据来源及总体情况，理解实习任务及挑战点。明确需求，配合完成相关工作资源的配置。
第2周：使用具体工具和方法，快速验证可行性，根据具体的指标确定实习期间的目标。搜集相关的学术及项目资料，开始研究
第3周：尝试不同的方法，实践并验证算法及方法在真实工业数据上的表现。从具体方向、算法、数据等角度，分析研究应用场景的核心问题及潜在解决方案。
第4周、第5周：与团队合作制订详细的方案选项，设计明确的评估指标，针对不同的方案进行完整的实验验证。
第6周：针对不同的方案结果，分析原因并修改方案细节。 整合所有方案及结果，总结实践期间业务、技术、研究等场景的经验与不足。</t>
  </si>
  <si>
    <t>面向电子制造的柔性机器人系统关键技术研究</t>
  </si>
  <si>
    <t>控制科学与工程
机械工程</t>
  </si>
  <si>
    <t>熟悉机械臂相关理论知识/非标自动化相关设备</t>
  </si>
  <si>
    <t>1.政策：中国制造2025，工业4.0
2.企业：个人电脑制造业务业界领先，全链条端到端完整健壮的生产制造体系</t>
  </si>
  <si>
    <t>基于公司个人电脑制造业务的生产需求，研究机械臂柔顺控制和路径规划算法，设计柔性生产解决方案，探索未来面向电子制造的柔性协作机器人系统关键技术发展趋势</t>
  </si>
  <si>
    <t>1.设计个人电脑制造场景下的机械臂柔顺控制算法，提高生产自动化和智能化、柔性化能力
2.设计个人电脑制造场景下智能生产的解决方案，加速智能制造算法的落地实施
3.构建个人电脑制造场景下柔性生产算法设计、验证平台</t>
  </si>
  <si>
    <t>1.硬件：高性能办公电脑、Franka/三菱机械臂等实验设备、可供机器学习、深度学习算法进行大规模训练的高性能算力服务器、优质的办公环境
2.软件：行业经验丰富、分工明确的团队，基于边缘AI平台的机械臂运动控制算法框架</t>
  </si>
  <si>
    <t>1.第一周：由行政同事介绍公司生活工作情况，由业务同事介绍业务情况、由技术团队介绍技术储备及问题
2.第二周：深入了解生产需求，结合生产场景，对现有个人电脑生产流程进行挖掘分析，理解柔性生产和智能生产的需求。
3.第三周及第四周：针对柔性生产需求点，设计算法和实施方案。
4.第五周：梳理机械臂柔顺控制\运动规划算法和柔性生产\智能生产方案，结合实验室设备进行实验验证
5.第六周：汇总前五周工作成果。分析归纳已完成部分的收获，整理未解决问题并总结原因，探索未来面向电子制造的柔性协作机器人系统关键技术发展趋势。</t>
  </si>
  <si>
    <t>工业智能制造场景下的异常检测技术研究</t>
  </si>
  <si>
    <t>计算机科学与技术
信息学
数学
计算物理</t>
  </si>
  <si>
    <t>掌握基本深度学习模型搭建、基本图像处理、Python、C++、算法设计、面向对象</t>
  </si>
  <si>
    <t>本公司在产品生产组装环节中，产品的表面外观会出现具有不确定性的多种异常瑕疵，现有技术方案与设备无法准确高效检测瑕疵样本，目前方法主要为传统自动光学检测与复判员复判，效率低、漏检高、通用性也较低，产品品质管控存在风险。</t>
  </si>
  <si>
    <t>设计并验证一套光学成像系统与研发一套基于深度学习的计算机视觉技术在异常检测上的解决方案。</t>
  </si>
  <si>
    <t>1. 用于机器学习的异常瑕疵缺陷样本集的设计与收集；
2. 可扩展多种瑕疵的一套光学成像系统；
3. 深度學習异常检测技术开发，对异常样本进行高效且准确识别。
4. 同時考虑适用于工厂制造场景下的部署与运维方案</t>
  </si>
  <si>
    <t>公司提供电脑，算力服务器，工业光学成像组件，打光验证支架等硬件设备资源；提供真实工厂生产产线调试条件，工人可协助完成样本收集，软件监控统计等工作。</t>
  </si>
  <si>
    <t>第1周：问题分析与数据收集；
第2-4周：光学与算法的设计和验证；
第5周：软件封装与硬件固化；
第6周：产线数据收集与总结；</t>
  </si>
  <si>
    <t>高效能散热器件的开发</t>
  </si>
  <si>
    <t>李宇</t>
  </si>
  <si>
    <t>资深工程师</t>
  </si>
  <si>
    <t>动力工程及工程热物理</t>
  </si>
  <si>
    <t>3C产品散热原理</t>
  </si>
  <si>
    <t>笔记本电脑芯片及各种发热元件产生的热量，依次从芯片传递至界面材料、高导热材料、热管，最后由风扇将热量耗散至环境。Y系列产品属于高热流密度笔记本产品系列.现有散热体系需要的问题：
1. 厚度变薄
2. 功耗变大
3. 表面温度要求不变</t>
  </si>
  <si>
    <t>在现有产品线产品规格不变的前提下，提高总功耗</t>
  </si>
  <si>
    <t>1. 高导热界面材料开发
2.高效且轻的传热器件；
3.高效且噪音低的风扇等散热器件。</t>
  </si>
  <si>
    <t>公司提供关键的测试标的机器，温度及风扇测试设备，模拟软件。</t>
  </si>
  <si>
    <t>第1周 熟悉现有产品及参数
第2周 提出方向 和项目组进行沟通
第3-4周 软件模拟判定可行性
第5-10周 进行样品打样测试
第11-16周 测试 总结 改善 完成。</t>
  </si>
  <si>
    <t>消费电子产品基于中国环境下的消费者行为研究和产品语意表达</t>
  </si>
  <si>
    <t>王文东</t>
  </si>
  <si>
    <t>高级经理</t>
  </si>
  <si>
    <t>社会学,心理学，人文社科，设计学，美术学，哲学</t>
  </si>
  <si>
    <t>1.	做好消费类电子产品调研，产出1份调研报告，总结消费类电子产品的设计趋势.
2.	初步研究中国的文化，中国人的独特思维方式，行为方式，心理状况，明确项目主题</t>
  </si>
  <si>
    <t>中国因为其独特的地理环境，社会环境，文化环境，必然形成对于产品独特的需求和定义，工业化大生产和近现代西方思维的同化作用，正在逐渐让这种需求隐形化，但是这种需求本质上是存在的而且强烈的，那么如何设计真正符合中国消费者的产品，唤醒潜在的认知，成就民族自豪感和荣耀感便成了此次研究课题的重要的需求。</t>
  </si>
  <si>
    <t>1.关于中国消费者的独特性和差异性的研究，以及其生理和心理的特点，有针对性的去解读消费需求。
2.总结什么样的产品是真正符合中国人的需求的产品，去引导未来消费电子产品设计的方向, 进而影响全世界设计的走向。</t>
  </si>
  <si>
    <t>从社会和人文，心理的层面重新解读在中国大环境下需求和产品设计的关系。</t>
  </si>
  <si>
    <t>公司提供办公电脑；笔记本电脑设计方法流程、以及现有大环境的相关信息</t>
  </si>
  <si>
    <t>1.第1周：熟悉项目问题和工作条件；
2.第2周：明确项目主题，对选定的中国人的文化，心理，行为进行相对研究；
3.第3-4周：学习消费类电子产品的基本状况和设计方法，明确课题切入点。
4.第5-6周：设计产出并进行总结、汇报、改进</t>
  </si>
  <si>
    <t>高性能转轴材料的研究</t>
  </si>
  <si>
    <t>刘博</t>
  </si>
  <si>
    <t>研发经理</t>
  </si>
  <si>
    <t>熟悉了解高分子材料/复合材料以及一些金属合金材料在消费电子领域的研究应用</t>
  </si>
  <si>
    <t>应对笔记本电脑轻薄化设计需求,对笔记本转轴的要求越来越高，需要突破现有应用材料，开发研究更高性能的材料来满足设计的需求，引领产业突破及革命</t>
  </si>
  <si>
    <t>实现笔记本电脑转轴的小型化设计</t>
  </si>
  <si>
    <t>1.新材料方向的探索研究
2.新材料的可塑性/高强度/高耐磨性
3.新材料可落地性研究评估</t>
  </si>
  <si>
    <t>公司提供办公电脑，行业内先进的制造厂商资源及各种丰富的实验研究设备</t>
  </si>
  <si>
    <t>1.第1周：  了解项目研究方向及需求，制造厂商参观学习
2.第2-3周：高性能材料方向性研讨，定向
3.第4-5周：研究论证材料的可靠性及实验验证，问题反馈，梳理解决
4.第6周：  总结、汇报、持续改善建议等</t>
  </si>
  <si>
    <t>结构多维空间动变形监测设备研发</t>
  </si>
  <si>
    <t>清华大学合肥公共安全研究院</t>
  </si>
  <si>
    <t>李舒</t>
  </si>
  <si>
    <t>副主任</t>
  </si>
  <si>
    <t>精密仪器专业，电子工程专业，物理专业，电机工程与应用电子专业
（有雷达、电磁波、微波等专业背景或单片机、电路设计等实际经验者为佳）</t>
  </si>
  <si>
    <t>准备研究方向的相关理论知识和设备研发的流程</t>
  </si>
  <si>
    <t>边坡滑坡、桥梁垮塌、危房倒塌地基沉降等城市生命线工程基础设施的灾害发生一般在早期都伴随有结构的空间变形，目前的变形监测设备一般都是以接触式为主，需要不动参考点，限制了在实际中的应用。研发一款非接触式的结构位移监测设备，高精度、无温漂、强稳定性的设备对行业的发展至关重要，可以打破“国际卡脖子”技术，形成自主首台套产品。</t>
  </si>
  <si>
    <t>研发基于电磁波、激光、微波的结构位移监测技术和设备</t>
  </si>
  <si>
    <t>基于电磁波和激光融合
的空间点变位识别技术</t>
  </si>
  <si>
    <t>拥有桥梁、地下管网等
各类大型基础科研实验平台</t>
  </si>
  <si>
    <t>第1周：熟悉项目问题和工作条件，拟定工作计划及预期目标；
第2周：既有产品的分析和技术难点以及攻关计划；
第3周-第5周：相关产品的组装和测试
第6周：总结和改进</t>
  </si>
  <si>
    <t>建筑与桥梁安全监测算法研究</t>
  </si>
  <si>
    <t>地震工程、土木工程、桥梁、
结构、防灾减灾、
岩土等专业（结构健康监测研究方向为佳）</t>
  </si>
  <si>
    <t>学习结构健康监测系统基本力学理论和传感器理论</t>
  </si>
  <si>
    <t>桥梁与自建房等倒塌事故频发，如何确定监测阈值和开发相关的模型算法，以及如何利用图像识别算法识别高层外墙外保温层裂缝、以及如何对监测数据进行深度挖掘是未来产业化推广的核心和关键。</t>
  </si>
  <si>
    <t>研发建筑结构、桥梁等监测模型算法
或数据分析模型算法、研发高层建筑外墙脱落算法</t>
  </si>
  <si>
    <t>基于神经网络的建筑结构
垮塌和外墙脱落结案侧模型算法和阈值设置</t>
  </si>
  <si>
    <t>建筑安全实验平台、
桥梁安全实验平台、
结构大型风洞、
300余座桥梁的实时监测数据</t>
  </si>
  <si>
    <t>第1周：熟悉项目问题和工作条件，拟定工作计划及预期目标；
第2周：基于人工卷积神经网络的图像识别位移和裂缝
第3周-第4周：技术与方法研发
第5周：实验数据采集和验证
第6周：总结和提升要点归纳</t>
  </si>
  <si>
    <t>城市生命线安全技术研究</t>
  </si>
  <si>
    <t>侯龙飞</t>
  </si>
  <si>
    <t>安全科学与工程专业；精密仪器专业</t>
  </si>
  <si>
    <t>收集生命线安全技术方面的重大安全事故、监测与坚持技术装备</t>
  </si>
  <si>
    <t>目前城市燃气爆炸、路面塌陷、城市内涝等事故频发，给城市公共安全带来了极大的挑战，通过研究城市生命线安全技术，实现对城市风险评估，找到城市高风险点，通过研发相关监测和检测装备，实现对高风险的监测与检测，及时消除隐患或事故发生前提前预警，通过研究数据挖掘技术提升应急抢险效率，降低伤亡。</t>
  </si>
  <si>
    <t>第一周：国内外重大事故调研与分析；第2-3周：前沿监测检测与预警技术调研，输出研究报告；第4-5周：风险评估体系建设和模型构建；第6周：开展监测数据分析</t>
  </si>
  <si>
    <t>城市生命线耦合灾害致灾风险评估技术</t>
  </si>
  <si>
    <t>①已建立覆盖安徽全省的城市生命线系统，具备大量的监测数据；
②已建立国内首座城市生命线技术研究实验平台，可开展各类灾害机理研究</t>
  </si>
  <si>
    <t>7月1日-8月15日</t>
  </si>
  <si>
    <t>可燃气体探测激光芯片与传感器关键技术研发</t>
  </si>
  <si>
    <t>殷松峰</t>
  </si>
  <si>
    <t>传感与装备中心副主任</t>
  </si>
  <si>
    <t>精密仪器专业，电子工程专业，电机工程与应用电子专业（有TDLAS技术、单片机、电路设计等实际经验者为佳）</t>
  </si>
  <si>
    <t>1. TDLAS气体探测技术；
2. TDLAS波长调制谐波解调算法；
3. 小型、多光程气体吸收气室设计；
 4. TDLAS单片机调制电路和嵌入式谐波解调程序设计；</t>
  </si>
  <si>
    <t>可燃气体探测是维护城市安全的重要手段，市场需求体量庞大。根据国家相关政策法规引导，未来我国用于城市地下燃气管道相邻地下空间的燃气监测设备数量约1000万套，用于餐饮场所和家庭的燃气报警设备数量超过2亿套，市场规模约500亿元。激光TDLAS是进行燃气监测最可靠的技术手段，然而目前实际应用中仍存在以下突出问题：（1）激光芯片为发达国家垄断，存在“卡脖子”风险；（2）激光器封装成本高昂，产业化应用困难；（3）传感器探测灵敏度和精度不足，无法满足早期泄露监测实际应用需求。</t>
  </si>
  <si>
    <t>研发可燃气体探测激光芯片及基于新型温控技术的新型激光器，推动TDLAS气体探测技术产业化；研发基于TDLAS波长调制的高灵敏度可燃气体激光探测传感器，满足复杂环境实用化要求。</t>
  </si>
  <si>
    <t>1. TDLAS波长调制谐波解调算法研究；
2. 小型、多光程气体吸收气室设计；
3. TDLAS单片机调制电路和嵌入式谐波解调程序设计；</t>
  </si>
  <si>
    <t>单位提供办公电脑；相关单片机参考程序和参考电路，以及参考方案；可协助完成电路焊接、调试及测试等工作</t>
  </si>
  <si>
    <t>第1周：熟悉项目问题和工作条件，拟定工作计划及预期目标；
第2周：TDLAS谐波解调算法研究与设计；
第3周-第4周：TDLAS单片机波长调制和谐波解调程序设计与开发；
第5周：激光器、探测器及电路联调测试；
第6周：总结和改进</t>
  </si>
  <si>
    <t>高温环境下长效可控降温服综合评价技术研究</t>
  </si>
  <si>
    <t>李亚运</t>
  </si>
  <si>
    <t>人员安全与防护研究中心副主任</t>
  </si>
  <si>
    <t>安全科学与工程、建筑环境</t>
  </si>
  <si>
    <t>国内外面向高温热害不同工作原理的降温服调研；
降温服降温效率与人体舒适性评价方法研究现状调研。</t>
  </si>
  <si>
    <t xml:space="preserve">面向高温热害与消防救援火场高温环境，针对国内外现有风冷、相变蓄冷等冷却降温服冷应激严重、降温时间短、舒适性差等问题，研究人体-服环境热湿传递机制，为新型长效可控降温服的研发提供技术支撑，建立降温服综合性能评价方法。 </t>
  </si>
  <si>
    <t>探究高温环境下“人体-装备-环境”热湿传递机制，研究不同工况局部降温措施对人体降温功能性与舒适性影响</t>
  </si>
  <si>
    <t>高温环境下“人体-装备-环境”热湿传递机制；
建立降温服装的综合测试评价方法。</t>
  </si>
  <si>
    <t>高温湿热环境舱
暖体假人实验系统
人体热生理测试实验系统</t>
  </si>
  <si>
    <t xml:space="preserve">第1周：熟悉项目问题和工作条件，文献调研；
第2周：实验方案设计；
第3周-第5周：开展相关实验及评价方法构建；
第6周：总结和改进
</t>
  </si>
  <si>
    <t>城市多种恶劣环境耦合作用下可燃气体泄漏精准探测影响机制研究</t>
  </si>
  <si>
    <t>刘小勇</t>
  </si>
  <si>
    <t>常务副主任</t>
  </si>
  <si>
    <t>安全科学与工程、电子科学与技术、仪器科学与技术</t>
  </si>
  <si>
    <t>1、可燃气体探测器耦合环境影响机制分析（文献调研）；
2、可燃气体探测器产品市场调研（按探测原理）</t>
  </si>
  <si>
    <t xml:space="preserve">我国燃气使用不断增长，在燃气的使用过程中一旦发生泄漏，很容易产生火灾爆炸事故，造成严重人员伤亡及财产损失，如“6·13” 十堰燃气爆炸事故和“9·10”大连燃气爆炸事故均造成了恶劣社会影响，再次敲响了可燃气体安全的警钟。为了保障燃气生命线系统安全可靠运行，对可燃气体泄漏精准探测刻不容缓。 </t>
  </si>
  <si>
    <t>1、单一恶劣环境条件下可燃气体探测器的响应特性分析；
2、多种恶劣环境耦合作用下可燃气体泄漏探测的变化规律及影响机制分析。</t>
  </si>
  <si>
    <t>1、单一恶劣环境与可燃气体泄漏探测之间的变化规律；
2、多种恶劣环境条件对可燃气体泄漏精准探测的影响机制。</t>
  </si>
  <si>
    <t>1、已构建高低温、雨雪冰冻、水蒸气、油污、浸水等恶劣环境条件下可燃气体泄漏综合测试平台；
2、已开展部分单一恶劣环境条件下对可燃气体探测器的影响实验研究</t>
  </si>
  <si>
    <t>1-2周：明确单一恶劣环境条件下可燃气体探测器的相应特性；
3-4周：多种恶劣环境条件耦合作用下对可燃气体泄露探测影响实验研究；
5-6周：总结分析，揭示多种恶劣环境条件对可燃气体泄漏精准探测的影响机制</t>
  </si>
  <si>
    <t>不同气象条件下污染物扩散机理的风洞实验研究</t>
  </si>
  <si>
    <t>武金模</t>
  </si>
  <si>
    <t>灾害机理与模拟研究中心常务副主任</t>
  </si>
  <si>
    <t>安全科学与工程</t>
  </si>
  <si>
    <t>1、调研国内外对污染物扩散的已有研究；2、调研国内外的边界层风洞；3、了解计算流体力学。</t>
  </si>
  <si>
    <t>边界层风洞试验是污染物扩散实验研究的典型方法，但常规的边界层风洞一般不具备降雨降雪等气象条件模拟能力，导致污染物扩散实验研究较少考虑雨雪等对于污染物扩散同样有显著影响的气象条件作用，不能全面认识不同气象条件下污染物扩散的规律特征，更准确有效地指导雨雪场景下污染物扩散的应对处置。</t>
  </si>
  <si>
    <t>完成不同气象条件下的污染物扩散的风洞实验</t>
  </si>
  <si>
    <t>多种气象条件下污染物扩散的场景设计搭建与风洞实验技术</t>
  </si>
  <si>
    <t>大型灾害环境风洞：模拟实现台风、暴雨/雪、冰冻、严寒、酷热、强日照等多种极端灾害环境，最大出风口6m×5m，5m和3m转盘各1套，测试区尺寸25m×15m×8m。
实验仪器：多普勒激光仪统，PIV系统，热线风速仪，多通道压力扫描阀等</t>
  </si>
  <si>
    <t>第1周：熟悉项目问题和工作条件，学习各测量设备的使用；第2周：设计和搭建搭建实验场景；
第3-4周：进行风洞实验并处理数据；
第5周：对实验数据进行分析；第6周：总结和改进</t>
  </si>
  <si>
    <t>基于层次分析法的建筑火灾风险评估评估方法研究</t>
  </si>
  <si>
    <t>王静舞</t>
  </si>
  <si>
    <t>消防安全研究中心常务副主任</t>
  </si>
  <si>
    <t>消防工程、公共安全</t>
  </si>
  <si>
    <t>调研了解火灾风险评估国内外研究现状，熟悉层析分析法。</t>
  </si>
  <si>
    <t>火灾是威胁公众生命和财产安全的突发事件之一，为了保证人员和财产安全，需要对复杂场景下建筑火灾风险进行在线监测、动态评估和实时预警，降低火灾发生概率，提高社会单位火灾防控水平。</t>
  </si>
  <si>
    <t>基于静、动态消防安全数据，建立融合消防物联网大数据与火灾动力学的火灾动态风险评估模型，并根据社会单位实际情况，进行模型升级优化，实现对社会单位的火灾风险动态评估。</t>
  </si>
  <si>
    <t>从建筑防火、消防设施、消防管理等多个方面建立火灾风险评价指标体系，确定评价指标权重和风险水平划分，建立火灾风险动态评估模型。利用典型行业的社会单位样本数据，对风险评估模型升级优化，形成适用典型行业的火灾风险动态评估技术。</t>
  </si>
  <si>
    <t>1）火灾风险评估指标体系构建方法与权重赋值方法；2）模型优化。</t>
  </si>
  <si>
    <t>第1周：熟悉项目问题和工作条件；
第2周：建立风险评价指标体系并通过文献调研、专家咨询等方式确定指标权重；
第3周：数据分析；
第4-5周：模型优化；
第6周：总结和整改；</t>
  </si>
  <si>
    <t>典型行业的社会单位样本数据。</t>
  </si>
  <si>
    <t>跨行业、跨区域的城市区域火灾风险评估与预警技术研究</t>
  </si>
  <si>
    <t>关劲夫</t>
  </si>
  <si>
    <t>调研了解区域火灾风险评估国内外研究现状。</t>
  </si>
  <si>
    <t>随着我国城镇化建设的稳步推进，城市火灾风险居高不下，城市消防规划对城市火灾风险的考虑仍然不够全面，从城市尺度对火灾风险进行评估与预警，可以为城市快速发展提供有力保障。</t>
  </si>
  <si>
    <t>建立城市区域火灾风险进行综合评估和精确预警，为城市风险研判、消防规划、灭火救援等提供信息支撑，提高城市整体火灾防控水平。</t>
  </si>
  <si>
    <t>基于火灾历史数据以及社会单位火灾风险评估结果，建立城市区域火灾风险评估模型；研究市域尺度火灾风险的空间和时间分布规律，利用人工智能等技术，建立火灾风险时空发展趋势预测预警模型，实现火灾风险预警，为建设公共消防基础设施、规划消防灭火救援力量和加强社会消防安全管理提供技术支撑。</t>
  </si>
  <si>
    <t>1）区域火灾风险评估模型；2）区域火灾风险预警模型</t>
  </si>
  <si>
    <t>第1周：熟悉项目问题和工作条件；
第2周：建立模型；
第3周：数据分析；
第4-5周：模型优化；
第6周：总结和整改；</t>
  </si>
  <si>
    <t>典型行业的社会单位样本数据以及部分火灾历史数据。</t>
  </si>
  <si>
    <t>城市生命线工程在线监测技术研究</t>
  </si>
  <si>
    <t>汪正兴</t>
  </si>
  <si>
    <t>安全监测中心
常务副主任</t>
  </si>
  <si>
    <t>土木工程、市政工程、统计学、计算机、数学</t>
  </si>
  <si>
    <t>调研了解城市生命线安全工程情况，并熟悉桥梁、供水、排水、燃气、热力等安全监测内容和监测数据分析技术基本理论，学习大数据分析、数学统计分析、信号处理等基础知识</t>
  </si>
  <si>
    <t>城市生命线工程包括桥梁、燃气、热力、供水、排水等地下管网、管廊等。为保障其运营安全，在其和周边环境安装了各类在线监测设备，通过对监测数据分析，全面掌握安全运行风险，最大程度降低桥梁垮塌，燃气聚集爆炸，供水泄漏造成路面塌陷等重大事故发生风险。随着接入的数据量每年剧增，如何在海量的数据中提取有效信息，实现深度数据挖掘是未来的重点工作和研究方向。</t>
  </si>
  <si>
    <t>基于数学统计或大数据分析方法，对监测数据进行深度挖掘，获得有用信息，实现对城市生命线工程风险监测成功率的提升。</t>
  </si>
  <si>
    <t>1、数据的去伪存真技术；
2、城市生命线工程长期监测数据的分析技术</t>
  </si>
  <si>
    <t>1）已建立覆盖安徽全省的城市生命线系统，具备大量的监测数据；
2）已建立国内首座城市生命线技术研究实验平台，可开展各类灾害机理研究
3）相关专业的博士、教授在中心可以指导工作</t>
  </si>
  <si>
    <t>第1周：熟悉项目问题和工作条件；
第2周：建立模型；
第3周：数据分析；
第4-5周：模型优化；
第6周：总结和整改。</t>
  </si>
  <si>
    <t>城市生命线公共安全服务综合标准化体系研究</t>
  </si>
  <si>
    <t>公共安全</t>
  </si>
  <si>
    <t>了解标准编制的基本原则、基本方法</t>
  </si>
  <si>
    <t>当前，城市生命线领域安全形势严峻，合肥市政府联合清华合肥院在全国范围内率先开展城市生命线工程安全运行的监测，形成“合肥模式”，“合肥模式”目前在全国广泛推广。</t>
  </si>
  <si>
    <t>通过建立、实施、改进城市生命线公共服务标准体系，不断规范公共安全服务行为，指导各地市城市生命线工程项目实施，快速、高效、科学地应对突发事件，为促进城市经济发展、维护社会稳定提供强有力的支撑</t>
  </si>
  <si>
    <t>1、通过调查研究，编制相关标准，完善标准体系，提升服务质量；
2、贯彻落实标准，开展教育培训工作，不断总结、完善标准体系。</t>
  </si>
  <si>
    <t>1、城市生命线工程运行成熟，业务在省内外广泛推广，2、已成功申报省级城市生命线公共安全服务综合标准化试点项目</t>
  </si>
  <si>
    <t xml:space="preserve">第1周：熟悉标准化编制
第2-5周：标准编制；
第6周：开展教育培训。
</t>
  </si>
  <si>
    <t>火灾事故调查案例数据库搭建</t>
  </si>
  <si>
    <t>清华大学合肥公共安全研究院事故调查技术中心</t>
  </si>
  <si>
    <t>李长征</t>
  </si>
  <si>
    <t>电子电路、计算机与
自动化类（有数据库设计、知识图谱等实际经验者为佳）</t>
  </si>
  <si>
    <t>1.文档自动识别、录入功能设计；
2. 网络案例收集与案例结构化（爬虫）；
3、图片智能识别程序开发；
4、知识图谱（火灾知识）</t>
  </si>
  <si>
    <t>火灾事故案例分析</t>
  </si>
  <si>
    <t>智能化的火灾案例数据库系统</t>
  </si>
  <si>
    <t>1）火灾案例数据的自动解构和录入；2）火灾案例的数据资源补充；3）图片自动识别；4）知识图谱</t>
  </si>
  <si>
    <t>公司提供办公电脑；火灾案例数据库一套；中心员工可辅助其数据分析等工作</t>
  </si>
  <si>
    <t>第1周：熟悉项目问题和工作条件；
第2周：网络爬虫工具，案例自动爬取；
第3周-第4周：案例智能识别和解构，案例自动录入功能；
第5周：图片智能识别、知识图谱等；
第6周：总结和改进</t>
  </si>
  <si>
    <t>参考方案：
ChatGPT。</t>
  </si>
  <si>
    <t>溶剂型硅溶胶的制备与性能</t>
  </si>
  <si>
    <t>合肥乐凯科技产业有限公司</t>
  </si>
  <si>
    <t>新站区</t>
  </si>
  <si>
    <t>庞晓</t>
  </si>
  <si>
    <t>研发高级
工程师</t>
  </si>
  <si>
    <t>化学工程与技术，材料科学与工程</t>
  </si>
  <si>
    <t>1. 了解硅溶胶一般合成方法；
2. 了解纳米粒子生长机理；
3. 熟悉基本化学实验知识。</t>
  </si>
  <si>
    <t>硅溶胶是一种用途广泛的新型优良精细化工产品。近年来，硅溶胶的生产呈现出快速发展态势，专业化分工趋于细化，我国硅溶胶的研发及应用起步较晚，但也已经取得了长足的进步。粒径不同的硅溶胶应用的行业不同，粒径18-22nm 的硅溶胶主要用于高光相纸、高纯催化剂载体、数码相纸等行业；粒径 50nm 左右的硅溶胶用于电子和玻璃抛光等行业。
溶剂型硅溶胶同时也是硬化膜涂层必不可少的重要添加剂，而目前高端溶剂型硅溶胶仍依赖于进口。打破这一不利局面，实现原材料国产化替代是膜材料供应商创新发展的必由之路。</t>
  </si>
  <si>
    <t>开发溶剂型硅溶胶，替代竞品，应用于透明硬化膜涂层。</t>
  </si>
  <si>
    <t>1、离子交换法制备粒径分布均匀的硅溶胶；
2、溶胶制备和改性一步完成，提高产品单分散性和稳定性；
3、溶剂置换法制备溶剂型硅溶胶。</t>
  </si>
  <si>
    <t>已完成项目立项；公司提供办公电脑及实验室场所；相关人员协助实验安排</t>
  </si>
  <si>
    <t>第 1 周：文献调研与方案设计；第 2 周：硅溶胶合成实验；第 3 周-第 4 周：粒径控制技术实验；第 5 周：稳定性测试；第 6 周：总结和改进。</t>
  </si>
  <si>
    <t>氢燃料电池质子交换膜</t>
  </si>
  <si>
    <t>安徽元琛环保科技股份有限公司</t>
  </si>
  <si>
    <t>高分子材料、化工等专业</t>
  </si>
  <si>
    <t>1.国内外氢燃料电池市场及质子交换膜制备技术调研；
2.质子交换膜制备常用方法及工艺。</t>
  </si>
  <si>
    <t>质子交换膜可广泛应用于燃料电池、电解水、氯碱工业等领域。PEM燃料电池及电解水发展迅速，国内外市场都呈现出较快的需求增长和广阔的发展前景。
质子交换膜由于制备工艺复杂、技术要求高，长期被杜邦、戈尔、旭硝子等美国和日本少数厂家垄断。据统计，国内生产的膜电极目前多数使用戈尔的增强复合膜，市场占有率在90%以上。目前，国内东岳、科润等企业也积极布局。膜生产技术和树脂熔融技术，且具备一定的科研素质研发人员。短期来看，在外购树脂或者Nafion溶液的条件下，完全具备研发质子交换膜的技术基础和能力；长期来看，慢慢积累全氟磺酸树脂合成能力，逐步实现质子交换膜完全自主研发与生产。</t>
  </si>
  <si>
    <t>完成质子交换膜涂覆及制备，性能测试。</t>
  </si>
  <si>
    <t>1.涂覆工艺的设计；
2.性能指标测试。</t>
  </si>
  <si>
    <t>1.膜材料基础设备；
2.部分课题研发人员。</t>
  </si>
  <si>
    <t>第1-2周：ePTFE膜涂敷全氟磺酸树脂工艺参数优化；第3周：涂敷工艺重复性实验；第4-5周：质子交换膜性能参数表征；第6周：质子交换膜上机性能测试。</t>
  </si>
  <si>
    <t>蜂窝式脱硝催化剂生产过程产品良率提升</t>
  </si>
  <si>
    <t>许晓龙</t>
  </si>
  <si>
    <t>化工、化工机械、计算机仿真模拟、流体力学等专业</t>
  </si>
  <si>
    <t>1、了解蜂窝式SCR脱硝催化剂生产工艺及设备；
2、自备计算机流体仿真模拟（CFD）软件。</t>
  </si>
  <si>
    <t>蜂窝式SCR脱硝催化剂的生产工序涉及半成品的干燥和煅烧，这两个阶段对生产过程中产品质量的影响是最主要的。产品综合合格率的高低和这两个环节的参数条件有直接关系。
通过对现有生产过程的干燥系统和煅烧系统进行CFD模拟及结构优化，可以提高产品合格率，将明显降低催化剂生产成本，产生显著经济效益。</t>
  </si>
  <si>
    <t>通过系统模拟优化，建立干燥和煅烧模型，改进设备内部结构，提高产品生产合格率。</t>
  </si>
  <si>
    <t>1、完成现场干燥系统和煅烧系统数据采集；
2、根据采集数据对系统进行CFD模拟，并优化结构；
3、系统设备改造及效果跟踪。</t>
  </si>
  <si>
    <t>1、现有生产系统设备参数数据；
2、设备改进工艺人员。</t>
  </si>
  <si>
    <t>第1-2周：生产过程数据采集；第3-4周：根据采集数据模拟系统内部流场；第5周：根据模拟结果优化改造系统内部结构；第6周：系统结构优化后流场参数验证。</t>
  </si>
  <si>
    <t>废旧脱硝催化剂回收综合利用项目</t>
  </si>
  <si>
    <t>无机非金属材料专业、陶瓷材料、化工方向</t>
  </si>
  <si>
    <t>1、了解蜂窝陶瓷制备工艺、原材料等；
2、调研相关厂家项目建设环评报告；
3、废旧脱硝催化剂回收过程副产物综合利用。</t>
  </si>
  <si>
    <t>废旧脱硝催化剂是一种可循环利用的危险固废，其可通过再生循环和回收综合处理后重新应用于脱硝催化剂的生产和其他用途。可以为企业降低生产成本，产生显著经济效益。</t>
  </si>
  <si>
    <t>针对废旧催化剂回收过程中产生的副产物进行全流程工艺优化，尽可能为每一种副产物找到合理用途。</t>
  </si>
  <si>
    <t>1、三废处理工艺；
2、副产物的用途和转化工艺设计；
3、根据工艺设计开发配套设备。</t>
  </si>
  <si>
    <t>1、开展试验所需原材料；
2、小、中试及车间生产设备。
3、课题相关工艺技术人员。</t>
  </si>
  <si>
    <t>第1-2周：开展工艺调研；第3-4周开展工艺设计及相关小试实验；第5-6周：实验室放大实验。</t>
  </si>
  <si>
    <r>
      <rPr>
        <sz val="11"/>
        <color rgb="FF000000"/>
        <rFont val="仿宋_GB2312"/>
        <family val="3"/>
        <charset val="134"/>
      </rPr>
      <t>1.梳理国内外已有科创金融服务政策；
2.查阅整理国内外科技服务产业</t>
    </r>
    <r>
      <rPr>
        <sz val="11"/>
        <rFont val="仿宋_GB2312"/>
        <family val="3"/>
        <charset val="134"/>
      </rPr>
      <t>发展相关研究材料；
3.查阅整理金融服务影响科技创新发展的现有文献。</t>
    </r>
  </si>
  <si>
    <r>
      <rPr>
        <sz val="11"/>
        <color rgb="FF000000"/>
        <rFont val="仿宋_GB2312"/>
        <family val="3"/>
        <charset val="134"/>
      </rPr>
      <t>2022年11月，人民银行、发展改革委</t>
    </r>
    <r>
      <rPr>
        <sz val="11"/>
        <rFont val="仿宋_GB2312"/>
        <family val="3"/>
        <charset val="134"/>
      </rPr>
      <t>等八部门</t>
    </r>
    <r>
      <rPr>
        <sz val="11"/>
        <color rgb="FF000000"/>
        <rFont val="仿宋_GB2312"/>
        <family val="3"/>
        <charset val="134"/>
      </rPr>
      <t>联合印发《上海市、南京市、杭州市、合肥市、嘉兴市建设科创金融改革试验区总体方案》，合肥市科创金融改革试验区正式获批，标志着科创金融正成为合肥市未来发展的重要领域和主要方向。合肥作为全国首个科技创新型试点市，四大综合性国家科学中心之一，近年来主要创新指标稳居省会城市第一方阵</t>
    </r>
    <r>
      <rPr>
        <sz val="11"/>
        <color rgb="FFFF0000"/>
        <rFont val="仿宋_GB2312"/>
        <family val="3"/>
        <charset val="134"/>
      </rPr>
      <t>。</t>
    </r>
    <r>
      <rPr>
        <sz val="11"/>
        <color rgb="FF000000"/>
        <rFont val="仿宋_GB2312"/>
        <family val="3"/>
        <charset val="134"/>
      </rPr>
      <t>在大力推进科技创新的同时，对配套的科技金融服务需求也日益增强、更加迫切。目前，打造科创金融试验区已成为全市未来金</t>
    </r>
    <r>
      <rPr>
        <sz val="11"/>
        <rFont val="仿宋_GB2312"/>
        <family val="3"/>
        <charset val="134"/>
      </rPr>
      <t>融发展的重中之重，而打造科创金融试验区不仅需要强大的科技创新实力和高水平的金融服务业作为基础支撑，还需要加快构建更加合理高效的科技创新与金融融合的新路径、新模式和新机制，打破金融市场与科技创新的资源对接中存在的“缺失”与“错配”，完善与合肥科技创新相匹配的科技金融服务体系。</t>
    </r>
  </si>
  <si>
    <r>
      <rPr>
        <sz val="11"/>
        <color rgb="FF000000"/>
        <rFont val="仿宋_GB2312"/>
        <family val="3"/>
        <charset val="134"/>
      </rPr>
      <t>第</t>
    </r>
    <r>
      <rPr>
        <sz val="11"/>
        <color indexed="8"/>
        <rFont val="仿宋_GB2312"/>
        <family val="3"/>
        <charset val="134"/>
      </rPr>
      <t>1</t>
    </r>
    <r>
      <rPr>
        <sz val="11"/>
        <color rgb="FF000000"/>
        <rFont val="仿宋_GB2312"/>
        <family val="3"/>
        <charset val="134"/>
      </rPr>
      <t>周：兴泰金融研究所提供现有相关材料，研究生熟悉项目问题和工作条件，研究报告思路和框架，拟定下一步工作计划；第</t>
    </r>
    <r>
      <rPr>
        <sz val="11"/>
        <color indexed="8"/>
        <rFont val="仿宋_GB2312"/>
        <family val="3"/>
        <charset val="134"/>
      </rPr>
      <t>2</t>
    </r>
    <r>
      <rPr>
        <sz val="11"/>
        <color rgb="FF000000"/>
        <rFont val="仿宋_GB2312"/>
        <family val="3"/>
        <charset val="134"/>
      </rPr>
      <t>周：调研相关部门、科技企业、金融企业；第</t>
    </r>
    <r>
      <rPr>
        <sz val="11"/>
        <color indexed="8"/>
        <rFont val="仿宋_GB2312"/>
        <family val="3"/>
        <charset val="134"/>
      </rPr>
      <t>3</t>
    </r>
    <r>
      <rPr>
        <sz val="11"/>
        <color rgb="FF000000"/>
        <rFont val="仿宋_GB2312"/>
        <family val="3"/>
        <charset val="134"/>
      </rPr>
      <t>周：分析调研结果，收集长三角其他地市科创金融服务数据；第</t>
    </r>
    <r>
      <rPr>
        <sz val="11"/>
        <color indexed="8"/>
        <rFont val="仿宋_GB2312"/>
        <family val="3"/>
        <charset val="134"/>
      </rPr>
      <t>3</t>
    </r>
    <r>
      <rPr>
        <sz val="11"/>
        <color rgb="FF000000"/>
        <rFont val="仿宋_GB2312"/>
        <family val="3"/>
        <charset val="134"/>
      </rPr>
      <t>周</t>
    </r>
    <r>
      <rPr>
        <sz val="11"/>
        <color indexed="8"/>
        <rFont val="仿宋_GB2312"/>
        <family val="3"/>
        <charset val="134"/>
      </rPr>
      <t>-</t>
    </r>
    <r>
      <rPr>
        <sz val="11"/>
        <color rgb="FF000000"/>
        <rFont val="仿宋_GB2312"/>
        <family val="3"/>
        <charset val="134"/>
      </rPr>
      <t>第</t>
    </r>
    <r>
      <rPr>
        <sz val="11"/>
        <color indexed="8"/>
        <rFont val="仿宋_GB2312"/>
        <family val="3"/>
        <charset val="134"/>
      </rPr>
      <t>6</t>
    </r>
    <r>
      <rPr>
        <sz val="11"/>
        <color rgb="FF000000"/>
        <rFont val="仿宋_GB2312"/>
        <family val="3"/>
        <charset val="134"/>
      </rPr>
      <t>周：构建科创金融发展评价指标体系，测算长三角城市科创金融发展指数得分，形成报告初稿；第</t>
    </r>
    <r>
      <rPr>
        <sz val="11"/>
        <color indexed="8"/>
        <rFont val="仿宋_GB2312"/>
        <family val="3"/>
        <charset val="134"/>
      </rPr>
      <t>6</t>
    </r>
    <r>
      <rPr>
        <sz val="11"/>
        <color rgb="FF000000"/>
        <rFont val="仿宋_GB2312"/>
        <family val="3"/>
        <charset val="134"/>
      </rPr>
      <t>周：总结和改进</t>
    </r>
  </si>
  <si>
    <t xml:space="preserve">                                                                                                                微电子（MEMS方向）\声学\凝聚态物理</t>
  </si>
  <si>
    <t xml:space="preserve">精仪系
仪器科学与技术
自动化系
控制科学与工程专业
电子工程系
电子科学与技术
计算机系
计算机科学与技术
</t>
  </si>
  <si>
    <r>
      <rPr>
        <sz val="11"/>
        <rFont val="仿宋_GB2312"/>
        <family val="3"/>
        <charset val="134"/>
      </rPr>
      <t>1</t>
    </r>
    <r>
      <rPr>
        <sz val="11"/>
        <color indexed="8"/>
        <rFont val="仿宋_GB2312"/>
        <family val="3"/>
        <charset val="134"/>
      </rPr>
      <t>.根据合肥市科技金融服务体系的发展现状，确立科学的指标体系。2.运用DEA-BCC模型测算长三角城市科技金融服务体系效率。3.构建科创金融发展评价指标体系，运用DANP方法进行指标赋权，测算长三角各城市的科创金融发展指数得分。</t>
    </r>
  </si>
  <si>
    <t>/</t>
  </si>
  <si>
    <t>新时期省会城市客运站站功能布局和客流组织研究
综合运输体系下的传统道路客运企业转型策略研究
定制客运网络平台对道路客运业务组织与信息服务模式影响分析
道路客运场站发展对策与研究
城市汽车综合能源站发展对策与研究
合肥传统道路客运企业转型发展研究</t>
  </si>
  <si>
    <t>第1周：公司提供现有相关资料，熟悉项目背景、现状和工作条件，拟定项目思路。第2周：调研合肥市交通运输行业情况、客运企业（客运站、运行车队）经营情况及其他需要了解的事项。第3周：分析调研结果，结合道路客运行业现状及发展趋势，初步拟定合肥客运转型发展方向。第4至5周：研究发展战略和对策，并作可行性分析，形成报告初稿。第6周：总结和完善。</t>
  </si>
  <si>
    <t xml:space="preserve">1.合肥科技银行以金融科技之力助推乡村振兴发展的路径思考
2.科创金融改革试验区建设背景下合肥科技农商行科技金融发展战略研究
</t>
  </si>
  <si>
    <r>
      <rPr>
        <sz val="11"/>
        <color indexed="8"/>
        <rFont val="仿宋_GB2312"/>
        <family val="3"/>
        <charset val="134"/>
      </rPr>
      <t>ACC</t>
    </r>
    <r>
      <rPr>
        <sz val="11"/>
        <color rgb="FF000000"/>
        <rFont val="仿宋_GB2312"/>
        <family val="3"/>
        <charset val="134"/>
      </rPr>
      <t>系统二期采用兼容架构设计，符合轨道交通清分中心</t>
    </r>
    <r>
      <rPr>
        <sz val="11"/>
        <color indexed="8"/>
        <rFont val="仿宋_GB2312"/>
        <family val="3"/>
        <charset val="134"/>
      </rPr>
      <t>ACC</t>
    </r>
    <r>
      <rPr>
        <sz val="11"/>
        <color rgb="FF000000"/>
        <rFont val="仿宋_GB2312"/>
        <family val="3"/>
        <charset val="134"/>
      </rPr>
      <t>、</t>
    </r>
    <r>
      <rPr>
        <sz val="11"/>
        <color indexed="8"/>
        <rFont val="仿宋_GB2312"/>
        <family val="3"/>
        <charset val="134"/>
      </rPr>
      <t>SC</t>
    </r>
    <r>
      <rPr>
        <sz val="11"/>
        <color rgb="FF000000"/>
        <rFont val="仿宋_GB2312"/>
        <family val="3"/>
        <charset val="134"/>
      </rPr>
      <t>、</t>
    </r>
    <r>
      <rPr>
        <sz val="11"/>
        <color indexed="8"/>
        <rFont val="仿宋_GB2312"/>
        <family val="3"/>
        <charset val="134"/>
      </rPr>
      <t>SLE</t>
    </r>
    <r>
      <rPr>
        <sz val="11"/>
        <color rgb="FF000000"/>
        <rFont val="仿宋_GB2312"/>
        <family val="3"/>
        <charset val="134"/>
      </rPr>
      <t>、车票等四级架构要求，并兼容轨道交通清分中心</t>
    </r>
    <r>
      <rPr>
        <sz val="11"/>
        <color indexed="8"/>
        <rFont val="仿宋_GB2312"/>
        <family val="3"/>
        <charset val="134"/>
      </rPr>
      <t>ACC</t>
    </r>
    <r>
      <rPr>
        <sz val="11"/>
        <color rgb="FF000000"/>
        <rFont val="仿宋_GB2312"/>
        <family val="3"/>
        <charset val="134"/>
      </rPr>
      <t>、（多）线路中央计算机（</t>
    </r>
    <r>
      <rPr>
        <sz val="11"/>
        <color indexed="8"/>
        <rFont val="仿宋_GB2312"/>
        <family val="3"/>
        <charset val="134"/>
      </rPr>
      <t>M</t>
    </r>
    <r>
      <rPr>
        <sz val="11"/>
        <color rgb="FF000000"/>
        <rFont val="仿宋_GB2312"/>
        <family val="3"/>
        <charset val="134"/>
      </rPr>
      <t>）</t>
    </r>
    <r>
      <rPr>
        <sz val="11"/>
        <color indexed="8"/>
        <rFont val="仿宋_GB2312"/>
        <family val="3"/>
        <charset val="134"/>
      </rPr>
      <t>LC</t>
    </r>
    <r>
      <rPr>
        <sz val="11"/>
        <color rgb="FF000000"/>
        <rFont val="仿宋_GB2312"/>
        <family val="3"/>
        <charset val="134"/>
      </rPr>
      <t>、车站计算机</t>
    </r>
    <r>
      <rPr>
        <sz val="11"/>
        <color indexed="8"/>
        <rFont val="仿宋_GB2312"/>
        <family val="3"/>
        <charset val="134"/>
      </rPr>
      <t>SC</t>
    </r>
    <r>
      <rPr>
        <sz val="11"/>
        <color rgb="FF000000"/>
        <rFont val="仿宋_GB2312"/>
        <family val="3"/>
        <charset val="134"/>
      </rPr>
      <t>、车站终端设备</t>
    </r>
    <r>
      <rPr>
        <sz val="11"/>
        <color indexed="8"/>
        <rFont val="仿宋_GB2312"/>
        <family val="3"/>
        <charset val="134"/>
      </rPr>
      <t>SLE</t>
    </r>
    <r>
      <rPr>
        <sz val="11"/>
        <color rgb="FF000000"/>
        <rFont val="仿宋_GB2312"/>
        <family val="3"/>
        <charset val="134"/>
      </rPr>
      <t>、车票等五级架构，远期满足轨道交通清分中心</t>
    </r>
    <r>
      <rPr>
        <sz val="11"/>
        <color indexed="8"/>
        <rFont val="仿宋_GB2312"/>
        <family val="3"/>
        <charset val="134"/>
      </rPr>
      <t>ACC</t>
    </r>
    <r>
      <rPr>
        <sz val="11"/>
        <color rgb="FF000000"/>
        <rFont val="仿宋_GB2312"/>
        <family val="3"/>
        <charset val="134"/>
      </rPr>
      <t>、</t>
    </r>
    <r>
      <rPr>
        <sz val="11"/>
        <color indexed="8"/>
        <rFont val="仿宋_GB2312"/>
        <family val="3"/>
        <charset val="134"/>
      </rPr>
      <t>SLE</t>
    </r>
    <r>
      <rPr>
        <sz val="11"/>
        <color rgb="FF000000"/>
        <rFont val="仿宋_GB2312"/>
        <family val="3"/>
        <charset val="134"/>
      </rPr>
      <t>、车票等三级架构的要求，其开发内容为：传统</t>
    </r>
    <r>
      <rPr>
        <sz val="11"/>
        <color indexed="8"/>
        <rFont val="仿宋_GB2312"/>
        <family val="3"/>
        <charset val="134"/>
      </rPr>
      <t>ACC</t>
    </r>
    <r>
      <rPr>
        <sz val="11"/>
        <color rgb="FF000000"/>
        <rFont val="仿宋_GB2312"/>
        <family val="3"/>
        <charset val="134"/>
      </rPr>
      <t>核心系统、读写器软硬件系统、银联闪付过闸平台、人脸识别平台，在此之上融合互联网票务平台的相关功能，形成新一代</t>
    </r>
    <r>
      <rPr>
        <sz val="11"/>
        <color indexed="8"/>
        <rFont val="仿宋_GB2312"/>
        <family val="3"/>
        <charset val="134"/>
      </rPr>
      <t>iACC</t>
    </r>
    <r>
      <rPr>
        <sz val="11"/>
        <color rgb="FF000000"/>
        <rFont val="仿宋_GB2312"/>
        <family val="3"/>
        <charset val="134"/>
      </rPr>
      <t>系统</t>
    </r>
    <r>
      <rPr>
        <sz val="11"/>
        <color indexed="8"/>
        <rFont val="仿宋_GB2312"/>
        <family val="3"/>
        <charset val="134"/>
      </rPr>
      <t>。</t>
    </r>
  </si>
  <si>
    <r>
      <rPr>
        <sz val="11"/>
        <color indexed="8"/>
        <rFont val="仿宋_GB2312"/>
        <family val="3"/>
        <charset val="134"/>
      </rPr>
      <t>近年来，新型消费方式加速发展，各种制作便捷的预制菜成为消费者餐桌上的新选择，受到广大消费者的青睐；当前，安徽省正在研究制定《预制菜产业发展规划（2022—2025年）》，着力打造“徽派预制菜产业”，为预制菜产业发展提供了良好的市场机遇。合肥百大集团产业覆盖零售与农产品流通两大主业，</t>
    </r>
    <r>
      <rPr>
        <sz val="11"/>
        <color rgb="FF000000"/>
        <rFont val="仿宋_GB2312"/>
        <family val="3"/>
        <charset val="134"/>
      </rPr>
      <t>形成了多业态、全品类、全渠道发展的产业发展格局。为进一步强链延链，公司拟探索研究发展预制菜产业打造新的产业增长极。</t>
    </r>
  </si>
  <si>
    <t>零售大数据
挖掘与应用</t>
  </si>
  <si>
    <t>商业IP的
合理应用</t>
  </si>
  <si>
    <t>望江县滨江新城城市设计</t>
  </si>
  <si>
    <t>城乡规划学、建筑学、风景园林学</t>
  </si>
  <si>
    <t>熟练掌握各类设计绘图工具：如CAD、AI、PS、SU、Lumion等</t>
  </si>
  <si>
    <t>滨江新城定位：联通老城、服务产城，融入安（庆）望
（江）一体化，辐射九江，建设皖西南滨江山水宜商宜业宜
居宜旅的滨江新城。</t>
  </si>
  <si>
    <t>结合“安庆—望江”一体化发展与“老城—滨江新
城”双城互动发展的总体趋势，紧扣一体化、双城高质量发
展，打造望江县发展新的增长极。</t>
  </si>
  <si>
    <t>在对地区及周边全面调研的基础上，做好资源的分析与评价，通过对地区自身发展基础和潜力的判断，进一步明确
滨江新城的性质、定位、发展方向;提出规划期内城市人口及用地发展规模;确定新城城市空间结构与总体功能布局，
合理安排公共服务设施、道路交通市政设施等，完成绿地系统规划、环境保护规划等规划内容。</t>
  </si>
  <si>
    <t>第1周：熟悉项
目问题和工作条
件；第2周-第5
周：完成方案设
计；第6周：总
结和改进</t>
  </si>
  <si>
    <r>
      <rPr>
        <sz val="11"/>
        <color rgb="FF000000"/>
        <rFont val="仿宋_GB2312"/>
        <family val="3"/>
        <charset val="134"/>
      </rPr>
      <t>制定一份《安徽省历史地段普查认定技术导则》</t>
    </r>
    <r>
      <rPr>
        <sz val="11"/>
        <color indexed="8"/>
        <rFont val="仿宋_GB2312"/>
        <family val="3"/>
        <charset val="134"/>
      </rPr>
      <t xml:space="preserve">
</t>
    </r>
    <r>
      <rPr>
        <sz val="11"/>
        <color rgb="FF000000"/>
        <rFont val="仿宋_GB2312"/>
        <family val="3"/>
        <charset val="134"/>
      </rPr>
      <t>主要内容：工作流程、普查认定标准、范围划定、保护利用等方面的指引。</t>
    </r>
    <r>
      <rPr>
        <sz val="11"/>
        <color indexed="8"/>
        <rFont val="仿宋_GB2312"/>
        <family val="3"/>
        <charset val="134"/>
      </rPr>
      <t xml:space="preserve">
</t>
    </r>
    <r>
      <rPr>
        <sz val="11"/>
        <color rgb="FF000000"/>
        <rFont val="仿宋_GB2312"/>
        <family val="3"/>
        <charset val="134"/>
      </rPr>
      <t>普查一套历史地段建议名录</t>
    </r>
    <r>
      <rPr>
        <sz val="11"/>
        <color indexed="8"/>
        <rFont val="仿宋_GB2312"/>
        <family val="3"/>
        <charset val="134"/>
      </rPr>
      <t xml:space="preserve">
</t>
    </r>
    <r>
      <rPr>
        <sz val="11"/>
        <color rgb="FF000000"/>
        <rFont val="仿宋_GB2312"/>
        <family val="3"/>
        <charset val="134"/>
      </rPr>
      <t>摸清资源基本情况，分类提出潜在名单。</t>
    </r>
    <r>
      <rPr>
        <sz val="11"/>
        <color indexed="8"/>
        <rFont val="仿宋_GB2312"/>
        <family val="3"/>
        <charset val="134"/>
      </rPr>
      <t xml:space="preserve">
</t>
    </r>
    <r>
      <rPr>
        <sz val="11"/>
        <color rgb="FF000000"/>
        <rFont val="仿宋_GB2312"/>
        <family val="3"/>
        <charset val="134"/>
      </rPr>
      <t>主要类型：文化名胜类、纪念设施类、生活住区类、经济产业类、科技文教类等。</t>
    </r>
    <r>
      <rPr>
        <sz val="11"/>
        <color indexed="8"/>
        <rFont val="仿宋_GB2312"/>
        <family val="3"/>
        <charset val="134"/>
      </rPr>
      <t xml:space="preserve">
</t>
    </r>
    <r>
      <rPr>
        <sz val="11"/>
        <color rgb="FF000000"/>
        <rFont val="仿宋_GB2312"/>
        <family val="3"/>
        <charset val="134"/>
      </rPr>
      <t>摸排一批潜在历史地段保护传承案例</t>
    </r>
  </si>
  <si>
    <r>
      <rPr>
        <sz val="11"/>
        <color rgb="FF000000"/>
        <rFont val="仿宋_GB2312"/>
        <family val="3"/>
        <charset val="134"/>
      </rPr>
      <t>结合省（市）特点，探索制定历史地段认定标准</t>
    </r>
    <r>
      <rPr>
        <sz val="11"/>
        <color indexed="8"/>
        <rFont val="仿宋_GB2312"/>
        <family val="3"/>
        <charset val="134"/>
      </rPr>
      <t xml:space="preserve">
</t>
    </r>
    <r>
      <rPr>
        <sz val="11"/>
        <color rgb="FF000000"/>
        <rFont val="仿宋_GB2312"/>
        <family val="3"/>
        <charset val="134"/>
      </rPr>
      <t>摸清历史地段资源情况</t>
    </r>
    <r>
      <rPr>
        <sz val="11"/>
        <color indexed="8"/>
        <rFont val="仿宋_GB2312"/>
        <family val="3"/>
        <charset val="134"/>
      </rPr>
      <t xml:space="preserve">
</t>
    </r>
    <r>
      <rPr>
        <sz val="11"/>
        <color rgb="FF000000"/>
        <rFont val="仿宋_GB2312"/>
        <family val="3"/>
        <charset val="134"/>
      </rPr>
      <t>提出历史地段潜在名单</t>
    </r>
    <r>
      <rPr>
        <sz val="11"/>
        <color indexed="8"/>
        <rFont val="仿宋_GB2312"/>
        <family val="3"/>
        <charset val="134"/>
      </rPr>
      <t xml:space="preserve">
</t>
    </r>
    <r>
      <rPr>
        <sz val="11"/>
        <color rgb="FF000000"/>
        <rFont val="仿宋_GB2312"/>
        <family val="3"/>
        <charset val="134"/>
      </rPr>
      <t>提出历史地段工作建议</t>
    </r>
  </si>
  <si>
    <t>数据无损压缩算法</t>
  </si>
  <si>
    <t>集成电路学院</t>
  </si>
  <si>
    <t>1.具备Matlab或C语言或Verilog语言
2.无损算法的研究</t>
  </si>
  <si>
    <t xml:space="preserve">1) 无损压缩
2) RTL可实现，面积较小
</t>
  </si>
  <si>
    <t>电子元器件尺寸测量及缺陷自动化视觉检测</t>
  </si>
  <si>
    <t>仪器科学与技术、电气工程、电子科学与技术、计算机科学与技术、电子科学与技术、控制科学与工程、数学、物理学、计算机科学与技术、软件工程</t>
  </si>
  <si>
    <r>
      <rPr>
        <sz val="11"/>
        <color rgb="FF000000"/>
        <rFont val="仿宋_GB2312"/>
        <family val="3"/>
        <charset val="134"/>
      </rPr>
      <t>1、调研自动化检索电子元器件类型的方法，设计自动检索分类的方案。
2、</t>
    </r>
    <r>
      <rPr>
        <sz val="11"/>
        <rFont val="仿宋_GB2312"/>
        <family val="3"/>
        <charset val="134"/>
      </rPr>
      <t>进行电子元器件缺陷定义，并设计算法完成检测。
3、改进电子元器件尺寸测量</t>
    </r>
    <r>
      <rPr>
        <sz val="11"/>
        <color rgb="FF000000"/>
        <rFont val="仿宋_GB2312"/>
        <family val="3"/>
        <charset val="134"/>
      </rPr>
      <t>算法的鲁棒性，完成计算加速设计。</t>
    </r>
  </si>
  <si>
    <t>电子元器件取贴过程的路径规划算法设计</t>
  </si>
  <si>
    <t>仪器科学与技术、电气工程、电子科学与技术、计算机科学与技术、电子科学与技术、控制科学与工程、数学、物理学、计算机科学与技术、软件工程、管理科学与工程、统计学</t>
  </si>
  <si>
    <t>电机参数自动辨识和自动调谐算法设计</t>
  </si>
  <si>
    <t>仪器科学与技术、电气工程、电子科学与技术、计算机科学与技术、电子科学与技术、控制科学与工程、数学、物理学、计算机科学与技术、软件工程、航空宇航科学与技术</t>
  </si>
  <si>
    <r>
      <rPr>
        <sz val="11"/>
        <color rgb="FF000000"/>
        <rFont val="仿宋_GB2312"/>
        <family val="3"/>
        <charset val="134"/>
      </rPr>
      <t>第1周：</t>
    </r>
    <r>
      <rPr>
        <sz val="11"/>
        <color indexed="8"/>
        <rFont val="仿宋_GB2312"/>
        <family val="3"/>
        <charset val="134"/>
      </rPr>
      <t xml:space="preserve">熟悉工作环境及相关实验条件，安排产品与材料工程师就目前光伏组件边框设计特点及运用场景进行详细介绍，并提出设计瓶颈点及需求；
</t>
    </r>
    <r>
      <rPr>
        <sz val="11"/>
        <color rgb="FF000000"/>
        <rFont val="仿宋_GB2312"/>
        <family val="3"/>
        <charset val="134"/>
      </rPr>
      <t>第2-3周：</t>
    </r>
    <r>
      <rPr>
        <sz val="11"/>
        <color indexed="8"/>
        <rFont val="仿宋_GB2312"/>
        <family val="3"/>
        <charset val="134"/>
      </rPr>
      <t xml:space="preserve">梳理设计思路，着手进行边框截面设计，公司协调组织技术人员参与设计方案评审；
</t>
    </r>
    <r>
      <rPr>
        <sz val="11"/>
        <color rgb="FF000000"/>
        <rFont val="仿宋_GB2312"/>
        <family val="3"/>
        <charset val="134"/>
      </rPr>
      <t xml:space="preserve">第4周：对新截面边框设计进行模拟仿真测试，确认机械性能效果；
第5周：针对模拟情况进行优化评估；
第6周：总结，对设计思路、设计过程问题点、改善思路及后续优化方案。
</t>
    </r>
  </si>
  <si>
    <r>
      <rPr>
        <sz val="11"/>
        <color rgb="FF000000"/>
        <rFont val="仿宋_GB2312"/>
        <family val="3"/>
        <charset val="134"/>
      </rPr>
      <t>第1周：</t>
    </r>
    <r>
      <rPr>
        <sz val="11"/>
        <color indexed="8"/>
        <rFont val="仿宋_GB2312"/>
        <family val="3"/>
        <charset val="134"/>
      </rPr>
      <t xml:space="preserve">熟悉工作环境及相关实验条件，安排产品与材料工程师就目前光伏组件运用场景及出现的问题进行详细介绍；
</t>
    </r>
    <r>
      <rPr>
        <sz val="11"/>
        <color rgb="FF000000"/>
        <rFont val="仿宋_GB2312"/>
        <family val="3"/>
        <charset val="134"/>
      </rPr>
      <t>第2-3周：</t>
    </r>
    <r>
      <rPr>
        <sz val="11"/>
        <color indexed="8"/>
        <rFont val="仿宋_GB2312"/>
        <family val="3"/>
        <charset val="134"/>
      </rPr>
      <t xml:space="preserve">梳理连接器设计思路，着手连接器不同材料结构设计，公司协调组织技术人员参与设计方案评审；
</t>
    </r>
    <r>
      <rPr>
        <sz val="11"/>
        <color rgb="FF000000"/>
        <rFont val="仿宋_GB2312"/>
        <family val="3"/>
        <charset val="134"/>
      </rPr>
      <t xml:space="preserve">第4周：对设计进行力学模拟仿真测试，确认性能效果；
第5周：针对模拟情况进行优化评估；
第6周：总结，对设计思路、设计过程问题点、改善思路及后续优化方案。
</t>
    </r>
  </si>
  <si>
    <r>
      <rPr>
        <b/>
        <sz val="11"/>
        <color rgb="FF000000"/>
        <rFont val="仿宋_GB2312"/>
        <family val="3"/>
        <charset val="134"/>
      </rPr>
      <t>办公及生活环境：</t>
    </r>
    <r>
      <rPr>
        <sz val="11"/>
        <color rgb="FF000000"/>
        <rFont val="仿宋_GB2312"/>
        <family val="3"/>
        <charset val="134"/>
      </rPr>
      <t xml:space="preserve">研究及开发资源和工具齐全、成熟的实验室研究环境及配套服务，员工宿舍及食堂，开放轻松的交流和学习环境
</t>
    </r>
    <r>
      <rPr>
        <b/>
        <sz val="11"/>
        <color rgb="FF000000"/>
        <rFont val="仿宋_GB2312"/>
        <family val="3"/>
        <charset val="134"/>
      </rPr>
      <t>研究环境：</t>
    </r>
    <r>
      <rPr>
        <sz val="11"/>
        <color rgb="FF000000"/>
        <rFont val="仿宋_GB2312"/>
        <family val="3"/>
        <charset val="134"/>
      </rPr>
      <t xml:space="preserve">海量真实工业数据，工业制造全流程全链条数据矿脉及应用场景，充足的算力服务器资源
</t>
    </r>
  </si>
  <si>
    <r>
      <rPr>
        <b/>
        <sz val="11"/>
        <color rgb="FF000000"/>
        <rFont val="仿宋_GB2312"/>
        <family val="3"/>
        <charset val="134"/>
      </rPr>
      <t>第1周</t>
    </r>
    <r>
      <rPr>
        <sz val="11"/>
        <color rgb="FF000000"/>
        <rFont val="仿宋_GB2312"/>
        <family val="3"/>
        <charset val="134"/>
      </rPr>
      <t xml:space="preserve">：熟悉实习期间的生活和工作环境。基于现有数据，学习业务背景及应用场景，了解数据来源及总体情况，理解实习任务及挑战点。明确需求，配合完成相关工作资源的配置。
</t>
    </r>
    <r>
      <rPr>
        <b/>
        <sz val="11"/>
        <color rgb="FF000000"/>
        <rFont val="仿宋_GB2312"/>
        <family val="3"/>
        <charset val="134"/>
      </rPr>
      <t>第2周</t>
    </r>
    <r>
      <rPr>
        <sz val="11"/>
        <color rgb="FF000000"/>
        <rFont val="仿宋_GB2312"/>
        <family val="3"/>
        <charset val="134"/>
      </rPr>
      <t xml:space="preserve">：使用具体工具和方法，快速验证可行性，根据具体的指标确定实习期间的目标。搜集相关的学术及项目资料，开始研究
</t>
    </r>
    <r>
      <rPr>
        <b/>
        <sz val="11"/>
        <color rgb="FF000000"/>
        <rFont val="仿宋_GB2312"/>
        <family val="3"/>
        <charset val="134"/>
      </rPr>
      <t>第3周</t>
    </r>
    <r>
      <rPr>
        <sz val="11"/>
        <color rgb="FF000000"/>
        <rFont val="仿宋_GB2312"/>
        <family val="3"/>
        <charset val="134"/>
      </rPr>
      <t xml:space="preserve">：尝试不同的方法，实践并验证算法及方法在真实工业数据上的表现。从具体方向、算法、数据等角度，分析研究应用场景的核心问题及潜在解决方案。
</t>
    </r>
    <r>
      <rPr>
        <b/>
        <sz val="11"/>
        <color rgb="FF000000"/>
        <rFont val="仿宋_GB2312"/>
        <family val="3"/>
        <charset val="134"/>
      </rPr>
      <t>第4周、第5周</t>
    </r>
    <r>
      <rPr>
        <sz val="11"/>
        <color rgb="FF000000"/>
        <rFont val="仿宋_GB2312"/>
        <family val="3"/>
        <charset val="134"/>
      </rPr>
      <t xml:space="preserve">：与团队合作制订详细的方案选项，设计明确的评估指标，针对不同的方案进行完整的实验验证。
</t>
    </r>
    <r>
      <rPr>
        <b/>
        <sz val="11"/>
        <color rgb="FF000000"/>
        <rFont val="仿宋_GB2312"/>
        <family val="3"/>
        <charset val="134"/>
      </rPr>
      <t>第6周</t>
    </r>
    <r>
      <rPr>
        <sz val="11"/>
        <color rgb="FF000000"/>
        <rFont val="仿宋_GB2312"/>
        <family val="3"/>
        <charset val="134"/>
      </rPr>
      <t>：针对不同的方案结果，分析原因并修改方案细节。 整合所有方案及结果，总结实践期间业务、技术、研究等场景的经验与不足。</t>
    </r>
  </si>
  <si>
    <r>
      <rPr>
        <sz val="11"/>
        <color indexed="8"/>
        <rFont val="仿宋_GB2312"/>
        <family val="3"/>
        <charset val="134"/>
      </rPr>
      <t>熟悉机械臂相关理论知识</t>
    </r>
    <r>
      <rPr>
        <sz val="11"/>
        <color indexed="8"/>
        <rFont val="仿宋_GB2312"/>
        <family val="3"/>
        <charset val="134"/>
      </rPr>
      <t>/非标自动化相关设备</t>
    </r>
  </si>
  <si>
    <r>
      <rPr>
        <sz val="11"/>
        <color indexed="8"/>
        <rFont val="仿宋_GB2312"/>
        <family val="3"/>
        <charset val="134"/>
      </rPr>
      <t>1. 用于机器学习的异常瑕疵缺陷样本集的设计与收集；
2. 可扩展多种瑕疵的一套光学成像系统；
3. 深度</t>
    </r>
    <r>
      <rPr>
        <sz val="11"/>
        <color indexed="8"/>
        <rFont val="宋体"/>
        <charset val="134"/>
      </rPr>
      <t>學習</t>
    </r>
    <r>
      <rPr>
        <sz val="11"/>
        <color indexed="8"/>
        <rFont val="仿宋_GB2312"/>
        <family val="3"/>
        <charset val="134"/>
      </rPr>
      <t>异常检测技术开发，对异常样本进行高效且准确识别。
4. 同</t>
    </r>
    <r>
      <rPr>
        <sz val="11"/>
        <color indexed="8"/>
        <rFont val="宋体"/>
        <charset val="134"/>
      </rPr>
      <t>時</t>
    </r>
    <r>
      <rPr>
        <sz val="11"/>
        <color indexed="8"/>
        <rFont val="仿宋_GB2312"/>
        <family val="3"/>
        <charset val="134"/>
      </rPr>
      <t>考虑适用于工厂制造场景下的部署与运维方案</t>
    </r>
  </si>
  <si>
    <r>
      <rPr>
        <sz val="11"/>
        <color rgb="FF000000"/>
        <rFont val="仿宋_GB2312"/>
        <family val="3"/>
        <charset val="134"/>
      </rPr>
      <t>笔记本电脑芯片及各种发热元件产生的热量，依次从芯片传递至界面材料、高导热材料、热管，最后由风扇将热量耗散至环境。</t>
    </r>
    <r>
      <rPr>
        <sz val="11"/>
        <color indexed="8"/>
        <rFont val="仿宋_GB2312"/>
        <family val="3"/>
        <charset val="134"/>
      </rPr>
      <t>Y</t>
    </r>
    <r>
      <rPr>
        <sz val="11"/>
        <color rgb="FF000000"/>
        <rFont val="仿宋_GB2312"/>
        <family val="3"/>
        <charset val="134"/>
      </rPr>
      <t>系列产品属于高热流密度笔记本产品系列.现有散热体系需要的问题：
1. 厚度变薄
2. 功耗变大
3. 表面温度要求不变</t>
    </r>
  </si>
  <si>
    <r>
      <rPr>
        <sz val="11"/>
        <color indexed="8"/>
        <rFont val="仿宋_GB2312"/>
        <family val="3"/>
        <charset val="134"/>
      </rPr>
      <t xml:space="preserve">1. </t>
    </r>
    <r>
      <rPr>
        <sz val="11"/>
        <color rgb="FF000000"/>
        <rFont val="仿宋_GB2312"/>
        <family val="3"/>
        <charset val="134"/>
      </rPr>
      <t>高导热界面材料开发
2.高效且轻的传热器件；
3.高效且噪音低的风扇等散热器件。</t>
    </r>
  </si>
  <si>
    <r>
      <rPr>
        <sz val="11"/>
        <color indexed="8"/>
        <rFont val="仿宋_GB2312"/>
        <family val="3"/>
        <charset val="134"/>
      </rPr>
      <t>1.</t>
    </r>
    <r>
      <rPr>
        <sz val="11"/>
        <color indexed="8"/>
        <rFont val="Arial"/>
        <family val="2"/>
        <charset val="0"/>
      </rPr>
      <t xml:space="preserve">	</t>
    </r>
    <r>
      <rPr>
        <sz val="11"/>
        <color indexed="8"/>
        <rFont val="仿宋_GB2312"/>
        <family val="3"/>
        <charset val="134"/>
      </rPr>
      <t>做好消费类电子产品调研，产出1份调研报告，总结消费类电子产品的设计趋势.
2.</t>
    </r>
    <r>
      <rPr>
        <sz val="11"/>
        <color indexed="8"/>
        <rFont val="Arial"/>
        <family val="2"/>
        <charset val="0"/>
      </rPr>
      <t xml:space="preserve">	</t>
    </r>
    <r>
      <rPr>
        <sz val="11"/>
        <color indexed="8"/>
        <rFont val="仿宋_GB2312"/>
        <family val="3"/>
        <charset val="134"/>
      </rPr>
      <t>初步研究中国的文化，中国人的独特思维方式，行为方式，心理状况，明确项目主题</t>
    </r>
  </si>
  <si>
    <t>灵动游戏盒子APP</t>
  </si>
  <si>
    <t>支持android与ios的h5游戏盒子</t>
  </si>
  <si>
    <t>软件编程</t>
  </si>
  <si>
    <t>支持h5游戏运行得游戏盒子</t>
  </si>
  <si>
    <t>app可以运行于ios和android上</t>
  </si>
  <si>
    <t>支持ios和android双端运行</t>
  </si>
  <si>
    <t>开发环境全齐备</t>
  </si>
  <si>
    <t>上班时间</t>
  </si>
  <si>
    <r>
      <rPr>
        <sz val="11"/>
        <color indexed="8"/>
        <rFont val="仿宋_GB2312"/>
        <family val="3"/>
        <charset val="134"/>
      </rPr>
      <t>1</t>
    </r>
    <r>
      <rPr>
        <sz val="11"/>
        <color rgb="FF000000"/>
        <rFont val="仿宋_GB2312"/>
        <family val="3"/>
        <charset val="134"/>
      </rPr>
      <t>、数据的去伪存真技术；
2、城市生命线工程长期监测数据的分析技术</t>
    </r>
  </si>
  <si>
    <r>
      <rPr>
        <sz val="11"/>
        <color rgb="FF000000"/>
        <rFont val="仿宋_GB2312"/>
        <family val="3"/>
        <charset val="134"/>
      </rPr>
      <t>第</t>
    </r>
    <r>
      <rPr>
        <sz val="11"/>
        <color indexed="8"/>
        <rFont val="仿宋_GB2312"/>
        <family val="3"/>
        <charset val="134"/>
      </rPr>
      <t>1</t>
    </r>
    <r>
      <rPr>
        <sz val="11"/>
        <color rgb="FF000000"/>
        <rFont val="仿宋_GB2312"/>
        <family val="3"/>
        <charset val="134"/>
      </rPr>
      <t>周：熟悉项目问题和工作条件；</t>
    </r>
    <r>
      <rPr>
        <sz val="11"/>
        <color indexed="8"/>
        <rFont val="仿宋_GB2312"/>
        <family val="3"/>
        <charset val="134"/>
      </rPr>
      <t xml:space="preserve">
</t>
    </r>
    <r>
      <rPr>
        <sz val="11"/>
        <color rgb="FF000000"/>
        <rFont val="仿宋_GB2312"/>
        <family val="3"/>
        <charset val="134"/>
      </rPr>
      <t>第</t>
    </r>
    <r>
      <rPr>
        <sz val="11"/>
        <color indexed="8"/>
        <rFont val="仿宋_GB2312"/>
        <family val="3"/>
        <charset val="134"/>
      </rPr>
      <t>2</t>
    </r>
    <r>
      <rPr>
        <sz val="11"/>
        <color rgb="FF000000"/>
        <rFont val="仿宋_GB2312"/>
        <family val="3"/>
        <charset val="134"/>
      </rPr>
      <t>周：建立模型；</t>
    </r>
    <r>
      <rPr>
        <sz val="11"/>
        <color indexed="8"/>
        <rFont val="仿宋_GB2312"/>
        <family val="3"/>
        <charset val="134"/>
      </rPr>
      <t xml:space="preserve">
</t>
    </r>
    <r>
      <rPr>
        <sz val="11"/>
        <color rgb="FF000000"/>
        <rFont val="仿宋_GB2312"/>
        <family val="3"/>
        <charset val="134"/>
      </rPr>
      <t>第</t>
    </r>
    <r>
      <rPr>
        <sz val="11"/>
        <color indexed="8"/>
        <rFont val="仿宋_GB2312"/>
        <family val="3"/>
        <charset val="134"/>
      </rPr>
      <t>3</t>
    </r>
    <r>
      <rPr>
        <sz val="11"/>
        <color rgb="FF000000"/>
        <rFont val="仿宋_GB2312"/>
        <family val="3"/>
        <charset val="134"/>
      </rPr>
      <t>周：数据分析；</t>
    </r>
    <r>
      <rPr>
        <sz val="11"/>
        <color indexed="8"/>
        <rFont val="仿宋_GB2312"/>
        <family val="3"/>
        <charset val="134"/>
      </rPr>
      <t xml:space="preserve">
</t>
    </r>
    <r>
      <rPr>
        <sz val="11"/>
        <color rgb="FF000000"/>
        <rFont val="仿宋_GB2312"/>
        <family val="3"/>
        <charset val="134"/>
      </rPr>
      <t>第</t>
    </r>
    <r>
      <rPr>
        <sz val="11"/>
        <color indexed="8"/>
        <rFont val="仿宋_GB2312"/>
        <family val="3"/>
        <charset val="134"/>
      </rPr>
      <t>4-5</t>
    </r>
    <r>
      <rPr>
        <sz val="11"/>
        <color rgb="FF000000"/>
        <rFont val="仿宋_GB2312"/>
        <family val="3"/>
        <charset val="134"/>
      </rPr>
      <t>周：模型优化；</t>
    </r>
    <r>
      <rPr>
        <sz val="11"/>
        <color indexed="8"/>
        <rFont val="仿宋_GB2312"/>
        <family val="3"/>
        <charset val="134"/>
      </rPr>
      <t xml:space="preserve">
</t>
    </r>
    <r>
      <rPr>
        <sz val="11"/>
        <color rgb="FF000000"/>
        <rFont val="仿宋_GB2312"/>
        <family val="3"/>
        <charset val="134"/>
      </rPr>
      <t>第</t>
    </r>
    <r>
      <rPr>
        <sz val="11"/>
        <color indexed="8"/>
        <rFont val="仿宋_GB2312"/>
        <family val="3"/>
        <charset val="134"/>
      </rPr>
      <t>6</t>
    </r>
    <r>
      <rPr>
        <sz val="11"/>
        <color rgb="FF000000"/>
        <rFont val="仿宋_GB2312"/>
        <family val="3"/>
        <charset val="134"/>
      </rPr>
      <t>周：总结和整改。</t>
    </r>
  </si>
</sst>
</file>

<file path=xl/styles.xml><?xml version="1.0" encoding="utf-8"?>
<styleSheet xmlns="http://schemas.openxmlformats.org/spreadsheetml/2006/main">
  <numFmts count="5">
    <numFmt numFmtId="176" formatCode="0.0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0">
    <font>
      <sz val="11"/>
      <color theme="1"/>
      <name val="宋体"/>
      <charset val="134"/>
      <scheme val="minor"/>
    </font>
    <font>
      <sz val="10"/>
      <name val="Arial"/>
      <family val="2"/>
      <charset val="0"/>
    </font>
    <font>
      <sz val="12"/>
      <name val="仿宋_GB2312"/>
      <family val="3"/>
      <charset val="134"/>
    </font>
    <font>
      <sz val="12"/>
      <color indexed="8"/>
      <name val="仿宋_GB2312"/>
      <family val="3"/>
      <charset val="134"/>
    </font>
    <font>
      <sz val="12"/>
      <color rgb="FF000000"/>
      <name val="仿宋_GB2312"/>
      <family val="3"/>
      <charset val="134"/>
    </font>
    <font>
      <sz val="12"/>
      <color theme="1"/>
      <name val="仿宋_GB2312"/>
      <family val="3"/>
      <charset val="134"/>
    </font>
    <font>
      <sz val="11"/>
      <name val="仿宋_GB2312"/>
      <family val="3"/>
      <charset val="134"/>
    </font>
    <font>
      <sz val="11"/>
      <color indexed="8"/>
      <name val="仿宋_GB2312"/>
      <family val="3"/>
      <charset val="134"/>
    </font>
    <font>
      <sz val="11"/>
      <color rgb="FF000000"/>
      <name val="仿宋_GB2312"/>
      <family val="3"/>
      <charset val="134"/>
    </font>
    <font>
      <sz val="11"/>
      <color theme="1"/>
      <name val="仿宋_GB2312"/>
      <family val="3"/>
      <charset val="134"/>
    </font>
    <font>
      <sz val="11"/>
      <color rgb="FFFF0000"/>
      <name val="仿宋_GB2312"/>
      <family val="3"/>
      <charset val="134"/>
    </font>
    <font>
      <b/>
      <sz val="11"/>
      <color rgb="FF000000"/>
      <name val="仿宋_GB2312"/>
      <family val="3"/>
      <charset val="134"/>
    </font>
    <font>
      <sz val="12"/>
      <name val="Arial"/>
      <family val="2"/>
      <charset val="0"/>
    </font>
    <font>
      <b/>
      <sz val="12"/>
      <color rgb="FFFF0000"/>
      <name val="仿宋_GB2312"/>
      <family val="3"/>
      <charset val="134"/>
    </font>
    <font>
      <sz val="40"/>
      <name val="方正小标宋简体"/>
      <family val="4"/>
      <charset val="134"/>
    </font>
    <font>
      <b/>
      <sz val="12"/>
      <name val="宋体"/>
      <charset val="134"/>
    </font>
    <font>
      <sz val="12"/>
      <color rgb="FF333333"/>
      <name val="仿宋_GB2312"/>
      <family val="3"/>
      <charset val="134"/>
    </font>
    <font>
      <b/>
      <sz val="10.5"/>
      <name val="宋体"/>
      <charset val="134"/>
    </font>
    <font>
      <sz val="11"/>
      <color rgb="FFFA7D00"/>
      <name val="宋体"/>
      <charset val="134"/>
      <scheme val="minor"/>
    </font>
    <font>
      <sz val="11"/>
      <color theme="0"/>
      <name val="宋体"/>
      <charset val="134"/>
      <scheme val="minor"/>
    </font>
    <font>
      <b/>
      <sz val="11"/>
      <color rgb="FF3F3F3F"/>
      <name val="宋体"/>
      <charset val="134"/>
      <scheme val="minor"/>
    </font>
    <font>
      <sz val="11"/>
      <color rgb="FFFF0000"/>
      <name val="宋体"/>
      <charset val="134"/>
      <scheme val="minor"/>
    </font>
    <font>
      <b/>
      <sz val="11"/>
      <color theme="3"/>
      <name val="宋体"/>
      <charset val="134"/>
      <scheme val="minor"/>
    </font>
    <font>
      <b/>
      <sz val="13"/>
      <color theme="3"/>
      <name val="宋体"/>
      <charset val="134"/>
      <scheme val="minor"/>
    </font>
    <font>
      <i/>
      <sz val="11"/>
      <color rgb="FF7F7F7F"/>
      <name val="宋体"/>
      <charset val="134"/>
      <scheme val="minor"/>
    </font>
    <font>
      <b/>
      <sz val="11"/>
      <color rgb="FFFFFFFF"/>
      <name val="宋体"/>
      <charset val="134"/>
      <scheme val="minor"/>
    </font>
    <font>
      <u/>
      <sz val="11"/>
      <color rgb="FF0000FF"/>
      <name val="宋体"/>
      <charset val="134"/>
      <scheme val="minor"/>
    </font>
    <font>
      <sz val="11"/>
      <color rgb="FF9C6500"/>
      <name val="宋体"/>
      <charset val="134"/>
      <scheme val="minor"/>
    </font>
    <font>
      <b/>
      <sz val="15"/>
      <color theme="3"/>
      <name val="宋体"/>
      <charset val="134"/>
      <scheme val="minor"/>
    </font>
    <font>
      <sz val="11"/>
      <color rgb="FF006100"/>
      <name val="宋体"/>
      <charset val="134"/>
      <scheme val="minor"/>
    </font>
    <font>
      <u/>
      <sz val="11"/>
      <color rgb="FF800080"/>
      <name val="宋体"/>
      <charset val="134"/>
      <scheme val="minor"/>
    </font>
    <font>
      <b/>
      <sz val="18"/>
      <color theme="3"/>
      <name val="宋体"/>
      <charset val="134"/>
      <scheme val="minor"/>
    </font>
    <font>
      <sz val="11"/>
      <color rgb="FF9C0006"/>
      <name val="宋体"/>
      <charset val="134"/>
      <scheme val="minor"/>
    </font>
    <font>
      <sz val="10"/>
      <color indexed="8"/>
      <name val="Arial"/>
      <family val="2"/>
      <charset val="0"/>
    </font>
    <font>
      <b/>
      <sz val="11"/>
      <color rgb="FFFA7D00"/>
      <name val="宋体"/>
      <charset val="134"/>
      <scheme val="minor"/>
    </font>
    <font>
      <b/>
      <sz val="11"/>
      <color theme="1"/>
      <name val="宋体"/>
      <charset val="134"/>
      <scheme val="minor"/>
    </font>
    <font>
      <sz val="11"/>
      <color rgb="FF3F3F76"/>
      <name val="宋体"/>
      <charset val="134"/>
      <scheme val="minor"/>
    </font>
    <font>
      <sz val="11"/>
      <color indexed="8"/>
      <name val="宋体"/>
      <charset val="134"/>
    </font>
    <font>
      <sz val="11"/>
      <color indexed="8"/>
      <name val="Arial"/>
      <family val="2"/>
      <charset val="0"/>
    </font>
    <font>
      <sz val="12"/>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799951170384838"/>
        <bgColor indexed="64"/>
      </patternFill>
    </fill>
    <fill>
      <patternFill patternType="solid">
        <fgColor theme="9"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8"/>
        <bgColor indexed="64"/>
      </patternFill>
    </fill>
    <fill>
      <patternFill patternType="solid">
        <fgColor theme="6" tint="0.399945066682943"/>
        <bgColor indexed="64"/>
      </patternFill>
    </fill>
    <fill>
      <patternFill patternType="solid">
        <fgColor theme="5"/>
        <bgColor indexed="64"/>
      </patternFill>
    </fill>
    <fill>
      <patternFill patternType="solid">
        <fgColor theme="8" tint="0.599993896298105"/>
        <bgColor indexed="64"/>
      </patternFill>
    </fill>
    <fill>
      <patternFill patternType="solid">
        <fgColor theme="5" tint="0.799951170384838"/>
        <bgColor indexed="64"/>
      </patternFill>
    </fill>
    <fill>
      <patternFill patternType="solid">
        <fgColor rgb="FFA5A5A5"/>
        <bgColor indexed="64"/>
      </patternFill>
    </fill>
    <fill>
      <patternFill patternType="solid">
        <fgColor theme="9" tint="0.799951170384838"/>
        <bgColor indexed="64"/>
      </patternFill>
    </fill>
    <fill>
      <patternFill patternType="solid">
        <fgColor theme="4" tint="0.799951170384838"/>
        <bgColor indexed="64"/>
      </patternFill>
    </fill>
    <fill>
      <patternFill patternType="solid">
        <fgColor theme="5" tint="0.599993896298105"/>
        <bgColor indexed="64"/>
      </patternFill>
    </fill>
    <fill>
      <patternFill patternType="solid">
        <fgColor theme="6" tint="0.799951170384838"/>
        <bgColor indexed="64"/>
      </patternFill>
    </fill>
    <fill>
      <patternFill patternType="solid">
        <fgColor rgb="FFFFEB9C"/>
        <bgColor indexed="64"/>
      </patternFill>
    </fill>
    <fill>
      <patternFill patternType="solid">
        <fgColor theme="4"/>
        <bgColor indexed="64"/>
      </patternFill>
    </fill>
    <fill>
      <patternFill patternType="solid">
        <fgColor theme="7"/>
        <bgColor indexed="64"/>
      </patternFill>
    </fill>
    <fill>
      <patternFill patternType="solid">
        <fgColor theme="4" tint="0.399945066682943"/>
        <bgColor indexed="64"/>
      </patternFill>
    </fill>
    <fill>
      <patternFill patternType="solid">
        <fgColor theme="5" tint="0.399945066682943"/>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399945066682943"/>
        <bgColor indexed="64"/>
      </patternFill>
    </fill>
    <fill>
      <patternFill patternType="solid">
        <fgColor rgb="FFFFC7CE"/>
        <bgColor indexed="64"/>
      </patternFill>
    </fill>
    <fill>
      <patternFill patternType="solid">
        <fgColor theme="6"/>
        <bgColor indexed="64"/>
      </patternFill>
    </fill>
    <fill>
      <patternFill patternType="solid">
        <fgColor theme="7" tint="0.799951170384838"/>
        <bgColor indexed="64"/>
      </patternFill>
    </fill>
    <fill>
      <patternFill patternType="solid">
        <fgColor theme="6" tint="0.599993896298105"/>
        <bgColor indexed="64"/>
      </patternFill>
    </fill>
    <fill>
      <patternFill patternType="solid">
        <fgColor theme="8" tint="0.399945066682943"/>
        <bgColor indexed="64"/>
      </patternFill>
    </fill>
    <fill>
      <patternFill patternType="solid">
        <fgColor theme="7" tint="0.399945066682943"/>
        <bgColor indexed="64"/>
      </patternFill>
    </fill>
    <fill>
      <patternFill patternType="solid">
        <fgColor rgb="FFFFCC9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0">
    <xf numFmtId="0" fontId="0" fillId="0" borderId="0">
      <alignment vertical="center"/>
    </xf>
    <xf numFmtId="0" fontId="33" fillId="0" borderId="0"/>
    <xf numFmtId="0" fontId="19" fillId="26" borderId="0" applyNumberFormat="0" applyBorder="0" applyAlignment="0" applyProtection="0">
      <alignment vertical="center"/>
    </xf>
    <xf numFmtId="0" fontId="0" fillId="29" borderId="0" applyNumberFormat="0" applyBorder="0" applyAlignment="0" applyProtection="0">
      <alignment vertical="center"/>
    </xf>
    <xf numFmtId="0" fontId="19" fillId="21" borderId="0" applyNumberFormat="0" applyBorder="0" applyAlignment="0" applyProtection="0">
      <alignment vertical="center"/>
    </xf>
    <xf numFmtId="0" fontId="36" fillId="33" borderId="11" applyNumberFormat="0" applyAlignment="0" applyProtection="0">
      <alignment vertical="center"/>
    </xf>
    <xf numFmtId="0" fontId="0" fillId="30" borderId="0" applyNumberFormat="0" applyBorder="0" applyAlignment="0" applyProtection="0">
      <alignment vertical="center"/>
    </xf>
    <xf numFmtId="0" fontId="0" fillId="18" borderId="0" applyNumberFormat="0" applyBorder="0" applyAlignment="0" applyProtection="0">
      <alignment vertical="center"/>
    </xf>
    <xf numFmtId="44" fontId="0" fillId="0" borderId="0" applyFont="0" applyFill="0" applyBorder="0" applyAlignment="0" applyProtection="0">
      <alignment vertical="center"/>
    </xf>
    <xf numFmtId="0" fontId="19" fillId="28" borderId="0" applyNumberFormat="0" applyBorder="0" applyAlignment="0" applyProtection="0">
      <alignment vertical="center"/>
    </xf>
    <xf numFmtId="9" fontId="0" fillId="0" borderId="0" applyFont="0" applyFill="0" applyBorder="0" applyAlignment="0" applyProtection="0">
      <alignment vertical="center"/>
    </xf>
    <xf numFmtId="0" fontId="19" fillId="23" borderId="0" applyNumberFormat="0" applyBorder="0" applyAlignment="0" applyProtection="0">
      <alignment vertical="center"/>
    </xf>
    <xf numFmtId="0" fontId="19" fillId="31" borderId="0" applyNumberFormat="0" applyBorder="0" applyAlignment="0" applyProtection="0">
      <alignment vertical="center"/>
    </xf>
    <xf numFmtId="0" fontId="19" fillId="11"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34" fillId="8" borderId="11" applyNumberFormat="0" applyAlignment="0" applyProtection="0">
      <alignment vertical="center"/>
    </xf>
    <xf numFmtId="0" fontId="19" fillId="20" borderId="0" applyNumberFormat="0" applyBorder="0" applyAlignment="0" applyProtection="0">
      <alignment vertical="center"/>
    </xf>
    <xf numFmtId="0" fontId="27" fillId="19" borderId="0" applyNumberFormat="0" applyBorder="0" applyAlignment="0" applyProtection="0">
      <alignment vertical="center"/>
    </xf>
    <xf numFmtId="0" fontId="0" fillId="5" borderId="0" applyNumberFormat="0" applyBorder="0" applyAlignment="0" applyProtection="0">
      <alignment vertical="center"/>
    </xf>
    <xf numFmtId="0" fontId="29" fillId="24" borderId="0" applyNumberFormat="0" applyBorder="0" applyAlignment="0" applyProtection="0">
      <alignment vertical="center"/>
    </xf>
    <xf numFmtId="0" fontId="0" fillId="16" borderId="0" applyNumberFormat="0" applyBorder="0" applyAlignment="0" applyProtection="0">
      <alignment vertical="center"/>
    </xf>
    <xf numFmtId="0" fontId="35" fillId="0" borderId="12" applyNumberFormat="0" applyFill="0" applyAlignment="0" applyProtection="0">
      <alignment vertical="center"/>
    </xf>
    <xf numFmtId="0" fontId="32" fillId="27" borderId="0" applyNumberFormat="0" applyBorder="0" applyAlignment="0" applyProtection="0">
      <alignment vertical="center"/>
    </xf>
    <xf numFmtId="0" fontId="25" fillId="14" borderId="9" applyNumberFormat="0" applyAlignment="0" applyProtection="0">
      <alignment vertical="center"/>
    </xf>
    <xf numFmtId="0" fontId="20" fillId="8" borderId="7" applyNumberFormat="0" applyAlignment="0" applyProtection="0">
      <alignment vertical="center"/>
    </xf>
    <xf numFmtId="0" fontId="28" fillId="0" borderId="8" applyNumberFormat="0" applyFill="0" applyAlignment="0" applyProtection="0">
      <alignment vertical="center"/>
    </xf>
    <xf numFmtId="0" fontId="24" fillId="0" borderId="0" applyNumberFormat="0" applyFill="0" applyBorder="0" applyAlignment="0" applyProtection="0">
      <alignment vertical="center"/>
    </xf>
    <xf numFmtId="0" fontId="0" fillId="13"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0" fillId="25" borderId="0" applyNumberFormat="0" applyBorder="0" applyAlignment="0" applyProtection="0">
      <alignment vertical="center"/>
    </xf>
    <xf numFmtId="43"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17" borderId="0" applyNumberFormat="0" applyBorder="0" applyAlignment="0" applyProtection="0">
      <alignment vertical="center"/>
    </xf>
    <xf numFmtId="0" fontId="21" fillId="0" borderId="0" applyNumberFormat="0" applyFill="0" applyBorder="0" applyAlignment="0" applyProtection="0">
      <alignment vertical="center"/>
    </xf>
    <xf numFmtId="0" fontId="19" fillId="10" borderId="0" applyNumberFormat="0" applyBorder="0" applyAlignment="0" applyProtection="0">
      <alignment vertical="center"/>
    </xf>
    <xf numFmtId="0" fontId="0" fillId="7" borderId="6" applyNumberFormat="0" applyFont="0" applyAlignment="0" applyProtection="0">
      <alignment vertical="center"/>
    </xf>
    <xf numFmtId="0" fontId="0" fillId="15" borderId="0" applyNumberFormat="0" applyBorder="0" applyAlignment="0" applyProtection="0">
      <alignment vertical="center"/>
    </xf>
    <xf numFmtId="0" fontId="19" fillId="9" borderId="0" applyNumberFormat="0" applyBorder="0" applyAlignment="0" applyProtection="0">
      <alignment vertical="center"/>
    </xf>
    <xf numFmtId="0" fontId="0" fillId="6" borderId="0" applyNumberFormat="0" applyBorder="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3" fillId="0" borderId="8" applyNumberFormat="0" applyFill="0" applyAlignment="0" applyProtection="0">
      <alignment vertical="center"/>
    </xf>
    <xf numFmtId="0" fontId="0" fillId="12" borderId="0" applyNumberFormat="0" applyBorder="0" applyAlignment="0" applyProtection="0">
      <alignment vertical="center"/>
    </xf>
    <xf numFmtId="0" fontId="22" fillId="0" borderId="10" applyNumberFormat="0" applyFill="0" applyAlignment="0" applyProtection="0">
      <alignment vertical="center"/>
    </xf>
    <xf numFmtId="0" fontId="19" fillId="4" borderId="0" applyNumberFormat="0" applyBorder="0" applyAlignment="0" applyProtection="0">
      <alignment vertical="center"/>
    </xf>
    <xf numFmtId="0" fontId="0" fillId="3" borderId="0" applyNumberFormat="0" applyBorder="0" applyAlignment="0" applyProtection="0">
      <alignment vertical="center"/>
    </xf>
    <xf numFmtId="0" fontId="18" fillId="0" borderId="5" applyNumberFormat="0" applyFill="0" applyAlignment="0" applyProtection="0">
      <alignment vertical="center"/>
    </xf>
  </cellStyleXfs>
  <cellXfs count="71">
    <xf numFmtId="0" fontId="0" fillId="0" borderId="0" xfId="0">
      <alignment vertical="center"/>
    </xf>
    <xf numFmtId="0" fontId="1" fillId="0" borderId="0" xfId="0" applyFont="1" applyAlignment="1">
      <alignment wrapText="1"/>
    </xf>
    <xf numFmtId="0" fontId="0" fillId="0" borderId="0" xfId="0" applyAlignment="1">
      <alignment vertical="center" wrapText="1"/>
    </xf>
    <xf numFmtId="0" fontId="1" fillId="0" borderId="0" xfId="0" applyFont="1" applyFill="1" applyBorder="1" applyAlignment="1"/>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4"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readingOrder="1"/>
      <protection locked="0"/>
    </xf>
    <xf numFmtId="0" fontId="7"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4"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readingOrder="1"/>
    </xf>
    <xf numFmtId="0" fontId="8" fillId="0" borderId="1" xfId="0" applyFont="1" applyFill="1" applyBorder="1" applyAlignment="1">
      <alignment horizontal="center" vertical="center" wrapText="1" readingOrder="1"/>
    </xf>
    <xf numFmtId="0" fontId="11" fillId="0" borderId="1" xfId="0"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0" fontId="1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13" fillId="0" borderId="0" xfId="0" applyFont="1" applyFill="1" applyAlignment="1">
      <alignment horizontal="center" vertical="center" wrapText="1"/>
    </xf>
    <xf numFmtId="0" fontId="2" fillId="0" borderId="0" xfId="0" applyFont="1" applyAlignment="1">
      <alignment horizontal="center" vertical="center"/>
    </xf>
    <xf numFmtId="0" fontId="8" fillId="0" borderId="0" xfId="0" applyFont="1" applyFill="1" applyAlignment="1" applyProtection="1">
      <alignment horizontal="center" vertical="center" wrapText="1"/>
    </xf>
    <xf numFmtId="0" fontId="14" fillId="0" borderId="0" xfId="0" applyFont="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3"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xf>
    <xf numFmtId="0" fontId="4" fillId="0" borderId="1" xfId="0" applyFont="1" applyFill="1" applyBorder="1" applyAlignment="1" applyProtection="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3" fontId="3" fillId="0" borderId="1" xfId="0" applyNumberFormat="1" applyFont="1" applyBorder="1" applyAlignment="1">
      <alignment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vertical="center" wrapText="1" readingOrder="1"/>
    </xf>
    <xf numFmtId="0" fontId="4" fillId="0" borderId="1" xfId="0" applyFont="1" applyFill="1" applyBorder="1" applyAlignment="1" applyProtection="1">
      <alignment vertical="center" wrapText="1"/>
    </xf>
    <xf numFmtId="0" fontId="2" fillId="0" borderId="1" xfId="0" applyFont="1" applyBorder="1" applyAlignment="1">
      <alignment horizontal="center" vertical="center"/>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1">
    <dxf>
      <fill>
        <patternFill patternType="solid">
          <bgColor rgb="FFFF9900"/>
        </patternFill>
      </fill>
    </dxf>
  </dxfs>
  <tableStyles count="0" defaultTableStyle="TableStyleMedium2" defaultPivotStyle="PivotStyleLight16"/>
  <colors>
    <mruColors>
      <color rgb="00FFFF00"/>
      <color rgb="00FF0000"/>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5"/>
  <sheetViews>
    <sheetView tabSelected="1" zoomScale="25" zoomScaleNormal="25" workbookViewId="0">
      <pane xSplit="2" ySplit="2" topLeftCell="C3" activePane="bottomRight" state="frozen"/>
      <selection/>
      <selection pane="topRight"/>
      <selection pane="bottomLeft"/>
      <selection pane="bottomRight" activeCell="D4" sqref="D4"/>
    </sheetView>
  </sheetViews>
  <sheetFormatPr defaultColWidth="7.875" defaultRowHeight="16.8"/>
  <cols>
    <col min="1" max="1" width="8.75" style="1" customWidth="1"/>
    <col min="2" max="2" width="34.5" style="1" customWidth="1"/>
    <col min="3" max="3" width="11.75" style="1" customWidth="1"/>
    <col min="4" max="4" width="27.125" style="47" customWidth="1"/>
    <col min="5" max="5" width="14.6634615384615" style="1" customWidth="1"/>
    <col min="6" max="6" width="17" style="47" customWidth="1"/>
    <col min="7" max="7" width="26" style="47" customWidth="1"/>
    <col min="8" max="8" width="16" style="47" customWidth="1"/>
    <col min="9" max="9" width="12.625" style="1" customWidth="1"/>
    <col min="10" max="10" width="14" style="1" customWidth="1"/>
    <col min="11" max="11" width="19.875" style="1" customWidth="1"/>
    <col min="12" max="12" width="25.375" style="1" customWidth="1"/>
    <col min="13" max="13" width="52.875" style="1" customWidth="1"/>
    <col min="14" max="14" width="29.5" style="1" customWidth="1"/>
    <col min="15" max="15" width="30.625" style="1" customWidth="1"/>
    <col min="16" max="16" width="24.125" style="1" customWidth="1"/>
    <col min="17" max="17" width="30.625" style="1" customWidth="1"/>
    <col min="18" max="16384" width="7.875" style="1"/>
  </cols>
  <sheetData>
    <row r="1" s="1" customFormat="1" ht="117" customHeight="1" spans="1:18">
      <c r="A1" s="48" t="s">
        <v>0</v>
      </c>
      <c r="B1" s="48"/>
      <c r="C1" s="48"/>
      <c r="D1" s="48"/>
      <c r="E1" s="48"/>
      <c r="F1" s="48"/>
      <c r="G1" s="48"/>
      <c r="H1" s="48"/>
      <c r="I1" s="48"/>
      <c r="J1" s="48"/>
      <c r="K1" s="48"/>
      <c r="L1" s="48"/>
      <c r="M1" s="48"/>
      <c r="N1" s="48"/>
      <c r="O1" s="48"/>
      <c r="P1" s="48"/>
      <c r="Q1" s="48"/>
      <c r="R1" s="48"/>
    </row>
    <row r="2" s="41" customFormat="1" ht="75" customHeight="1" spans="1:18">
      <c r="A2" s="49" t="s">
        <v>1</v>
      </c>
      <c r="B2" s="49" t="s">
        <v>2</v>
      </c>
      <c r="C2" s="50" t="s">
        <v>3</v>
      </c>
      <c r="D2" s="49" t="s">
        <v>4</v>
      </c>
      <c r="E2" s="49" t="s">
        <v>5</v>
      </c>
      <c r="F2" s="49" t="s">
        <v>6</v>
      </c>
      <c r="G2" s="49" t="s">
        <v>7</v>
      </c>
      <c r="H2" s="49" t="s">
        <v>8</v>
      </c>
      <c r="I2" s="49" t="s">
        <v>9</v>
      </c>
      <c r="J2" s="49" t="s">
        <v>10</v>
      </c>
      <c r="K2" s="60" t="s">
        <v>11</v>
      </c>
      <c r="L2" s="60" t="s">
        <v>12</v>
      </c>
      <c r="M2" s="60" t="s">
        <v>13</v>
      </c>
      <c r="N2" s="60" t="s">
        <v>14</v>
      </c>
      <c r="O2" s="60" t="s">
        <v>15</v>
      </c>
      <c r="P2" s="60" t="s">
        <v>16</v>
      </c>
      <c r="Q2" s="60" t="s">
        <v>17</v>
      </c>
      <c r="R2" s="60" t="s">
        <v>18</v>
      </c>
    </row>
    <row r="3" s="42" customFormat="1" ht="212" spans="1:18">
      <c r="A3" s="4">
        <v>1</v>
      </c>
      <c r="B3" s="4" t="s">
        <v>19</v>
      </c>
      <c r="C3" s="4">
        <v>4</v>
      </c>
      <c r="D3" s="4" t="s">
        <v>20</v>
      </c>
      <c r="E3" s="4" t="s">
        <v>21</v>
      </c>
      <c r="F3" s="27" t="s">
        <v>22</v>
      </c>
      <c r="G3" s="4" t="s">
        <v>23</v>
      </c>
      <c r="H3" s="4">
        <v>15156506610</v>
      </c>
      <c r="I3" s="4" t="s">
        <v>24</v>
      </c>
      <c r="J3" s="4" t="s">
        <v>24</v>
      </c>
      <c r="K3" s="4" t="s">
        <v>25</v>
      </c>
      <c r="L3" s="4" t="s">
        <v>26</v>
      </c>
      <c r="M3" s="4" t="s">
        <v>27</v>
      </c>
      <c r="N3" s="4" t="s">
        <v>28</v>
      </c>
      <c r="O3" s="4" t="s">
        <v>29</v>
      </c>
      <c r="P3" s="4" t="s">
        <v>30</v>
      </c>
      <c r="Q3" s="4" t="s">
        <v>31</v>
      </c>
      <c r="R3" s="4"/>
    </row>
    <row r="4" s="43" customFormat="1" ht="212" spans="1:18">
      <c r="A4" s="4">
        <v>2</v>
      </c>
      <c r="B4" s="5" t="s">
        <v>32</v>
      </c>
      <c r="C4" s="4">
        <v>2</v>
      </c>
      <c r="D4" s="5" t="s">
        <v>33</v>
      </c>
      <c r="E4" s="4"/>
      <c r="F4" s="5" t="s">
        <v>34</v>
      </c>
      <c r="G4" s="5" t="s">
        <v>35</v>
      </c>
      <c r="H4" s="5">
        <v>13605518876</v>
      </c>
      <c r="I4" s="5" t="s">
        <v>24</v>
      </c>
      <c r="J4" s="4" t="s">
        <v>24</v>
      </c>
      <c r="K4" s="4" t="s">
        <v>36</v>
      </c>
      <c r="L4" s="4" t="s">
        <v>37</v>
      </c>
      <c r="M4" s="4" t="s">
        <v>38</v>
      </c>
      <c r="N4" s="4" t="s">
        <v>39</v>
      </c>
      <c r="O4" s="4" t="s">
        <v>40</v>
      </c>
      <c r="P4" s="4" t="s">
        <v>41</v>
      </c>
      <c r="Q4" s="4" t="s">
        <v>42</v>
      </c>
      <c r="R4" s="4"/>
    </row>
    <row r="5" s="43" customFormat="1" ht="141" spans="1:18">
      <c r="A5" s="4">
        <v>3</v>
      </c>
      <c r="B5" s="5" t="s">
        <v>43</v>
      </c>
      <c r="C5" s="4">
        <v>2</v>
      </c>
      <c r="D5" s="5" t="s">
        <v>20</v>
      </c>
      <c r="E5" s="4"/>
      <c r="F5" s="5" t="s">
        <v>44</v>
      </c>
      <c r="G5" s="5" t="s">
        <v>45</v>
      </c>
      <c r="H5" s="5">
        <v>18725512115</v>
      </c>
      <c r="I5" s="5" t="s">
        <v>24</v>
      </c>
      <c r="J5" s="4" t="s">
        <v>24</v>
      </c>
      <c r="K5" s="4" t="s">
        <v>46</v>
      </c>
      <c r="L5" s="4" t="s">
        <v>47</v>
      </c>
      <c r="M5" s="4" t="s">
        <v>48</v>
      </c>
      <c r="N5" s="4" t="s">
        <v>49</v>
      </c>
      <c r="O5" s="4" t="s">
        <v>50</v>
      </c>
      <c r="P5" s="4" t="s">
        <v>51</v>
      </c>
      <c r="Q5" s="4" t="s">
        <v>52</v>
      </c>
      <c r="R5" s="4"/>
    </row>
    <row r="6" s="43" customFormat="1" ht="212" spans="1:18">
      <c r="A6" s="4">
        <v>4</v>
      </c>
      <c r="B6" s="5" t="s">
        <v>53</v>
      </c>
      <c r="C6" s="4">
        <v>1</v>
      </c>
      <c r="D6" s="7" t="s">
        <v>54</v>
      </c>
      <c r="E6" s="4"/>
      <c r="F6" s="5" t="s">
        <v>55</v>
      </c>
      <c r="G6" s="5" t="s">
        <v>56</v>
      </c>
      <c r="H6" s="5">
        <v>13156540007</v>
      </c>
      <c r="I6" s="5" t="s">
        <v>24</v>
      </c>
      <c r="J6" s="4" t="s">
        <v>24</v>
      </c>
      <c r="K6" s="4" t="s">
        <v>57</v>
      </c>
      <c r="L6" s="4" t="s">
        <v>58</v>
      </c>
      <c r="M6" s="4" t="s">
        <v>59</v>
      </c>
      <c r="N6" s="4" t="s">
        <v>60</v>
      </c>
      <c r="O6" s="4" t="s">
        <v>61</v>
      </c>
      <c r="P6" s="4" t="s">
        <v>62</v>
      </c>
      <c r="Q6" s="4" t="s">
        <v>63</v>
      </c>
      <c r="R6" s="4"/>
    </row>
    <row r="7" s="42" customFormat="1" ht="159" spans="1:18">
      <c r="A7" s="4">
        <v>5</v>
      </c>
      <c r="B7" s="5" t="s">
        <v>64</v>
      </c>
      <c r="C7" s="4">
        <v>2</v>
      </c>
      <c r="D7" s="51" t="s">
        <v>65</v>
      </c>
      <c r="E7" s="4"/>
      <c r="F7" s="5" t="s">
        <v>66</v>
      </c>
      <c r="G7" s="5" t="s">
        <v>67</v>
      </c>
      <c r="H7" s="5">
        <v>18158851210</v>
      </c>
      <c r="I7" s="5" t="s">
        <v>24</v>
      </c>
      <c r="J7" s="4" t="s">
        <v>24</v>
      </c>
      <c r="K7" s="4" t="s">
        <v>68</v>
      </c>
      <c r="L7" s="4" t="s">
        <v>69</v>
      </c>
      <c r="M7" s="4" t="s">
        <v>70</v>
      </c>
      <c r="N7" s="4" t="s">
        <v>71</v>
      </c>
      <c r="O7" s="4" t="s">
        <v>72</v>
      </c>
      <c r="P7" s="4" t="s">
        <v>73</v>
      </c>
      <c r="Q7" s="4" t="s">
        <v>74</v>
      </c>
      <c r="R7" s="4"/>
    </row>
    <row r="8" s="42" customFormat="1" ht="212" spans="1:18">
      <c r="A8" s="4">
        <v>6</v>
      </c>
      <c r="B8" s="6" t="s">
        <v>75</v>
      </c>
      <c r="C8" s="4">
        <v>2</v>
      </c>
      <c r="D8" s="51"/>
      <c r="E8" s="4"/>
      <c r="F8" s="6" t="s">
        <v>76</v>
      </c>
      <c r="G8" s="6" t="s">
        <v>77</v>
      </c>
      <c r="H8" s="6">
        <v>13965108806</v>
      </c>
      <c r="I8" s="6" t="s">
        <v>78</v>
      </c>
      <c r="J8" s="4" t="s">
        <v>24</v>
      </c>
      <c r="K8" s="4" t="s">
        <v>79</v>
      </c>
      <c r="L8" s="4" t="s">
        <v>80</v>
      </c>
      <c r="M8" s="4" t="s">
        <v>81</v>
      </c>
      <c r="N8" s="4" t="s">
        <v>82</v>
      </c>
      <c r="O8" s="4" t="s">
        <v>83</v>
      </c>
      <c r="P8" s="4" t="s">
        <v>84</v>
      </c>
      <c r="Q8" s="4" t="s">
        <v>85</v>
      </c>
      <c r="R8" s="4"/>
    </row>
    <row r="9" s="42" customFormat="1" ht="71" spans="1:18">
      <c r="A9" s="4">
        <v>7</v>
      </c>
      <c r="B9" s="5" t="s">
        <v>86</v>
      </c>
      <c r="C9" s="4">
        <v>1</v>
      </c>
      <c r="D9" s="51" t="s">
        <v>87</v>
      </c>
      <c r="E9" s="4" t="s">
        <v>88</v>
      </c>
      <c r="F9" s="5" t="s">
        <v>89</v>
      </c>
      <c r="G9" s="5" t="s">
        <v>90</v>
      </c>
      <c r="H9" s="5">
        <v>13956069560</v>
      </c>
      <c r="I9" s="5" t="s">
        <v>78</v>
      </c>
      <c r="J9" s="4" t="s">
        <v>91</v>
      </c>
      <c r="K9" s="4" t="s">
        <v>92</v>
      </c>
      <c r="L9" s="4" t="s">
        <v>93</v>
      </c>
      <c r="M9" s="4" t="s">
        <v>94</v>
      </c>
      <c r="N9" s="4" t="s">
        <v>95</v>
      </c>
      <c r="O9" s="4" t="s">
        <v>96</v>
      </c>
      <c r="P9" s="4" t="s">
        <v>97</v>
      </c>
      <c r="Q9" s="4" t="s">
        <v>98</v>
      </c>
      <c r="R9" s="4"/>
    </row>
    <row r="10" s="42" customFormat="1" ht="71" spans="1:18">
      <c r="A10" s="4">
        <v>8</v>
      </c>
      <c r="B10" s="5" t="s">
        <v>99</v>
      </c>
      <c r="C10" s="4">
        <v>1</v>
      </c>
      <c r="D10" s="51"/>
      <c r="E10" s="4"/>
      <c r="F10" s="5"/>
      <c r="G10" s="5"/>
      <c r="H10" s="5"/>
      <c r="I10" s="5" t="s">
        <v>78</v>
      </c>
      <c r="J10" s="4" t="s">
        <v>91</v>
      </c>
      <c r="K10" s="4" t="s">
        <v>100</v>
      </c>
      <c r="L10" s="4" t="s">
        <v>101</v>
      </c>
      <c r="M10" s="4" t="s">
        <v>102</v>
      </c>
      <c r="N10" s="4" t="s">
        <v>103</v>
      </c>
      <c r="O10" s="4" t="s">
        <v>104</v>
      </c>
      <c r="P10" s="4" t="s">
        <v>105</v>
      </c>
      <c r="Q10" s="4" t="s">
        <v>98</v>
      </c>
      <c r="R10" s="4"/>
    </row>
    <row r="11" s="42" customFormat="1" ht="53" spans="1:18">
      <c r="A11" s="4">
        <v>9</v>
      </c>
      <c r="B11" s="5" t="s">
        <v>106</v>
      </c>
      <c r="C11" s="4">
        <v>1</v>
      </c>
      <c r="D11" s="51"/>
      <c r="E11" s="4"/>
      <c r="F11" s="5"/>
      <c r="G11" s="5"/>
      <c r="H11" s="5"/>
      <c r="I11" s="5" t="s">
        <v>78</v>
      </c>
      <c r="J11" s="4" t="s">
        <v>91</v>
      </c>
      <c r="K11" s="4" t="s">
        <v>107</v>
      </c>
      <c r="L11" s="4" t="s">
        <v>101</v>
      </c>
      <c r="M11" s="4" t="s">
        <v>108</v>
      </c>
      <c r="N11" s="4" t="s">
        <v>109</v>
      </c>
      <c r="O11" s="4" t="s">
        <v>110</v>
      </c>
      <c r="P11" s="4" t="s">
        <v>111</v>
      </c>
      <c r="Q11" s="4" t="s">
        <v>98</v>
      </c>
      <c r="R11" s="4"/>
    </row>
    <row r="12" s="42" customFormat="1" ht="36" spans="1:18">
      <c r="A12" s="4">
        <v>10</v>
      </c>
      <c r="B12" s="5" t="s">
        <v>112</v>
      </c>
      <c r="C12" s="4">
        <v>1</v>
      </c>
      <c r="D12" s="51"/>
      <c r="E12" s="4"/>
      <c r="F12" s="5"/>
      <c r="G12" s="5"/>
      <c r="H12" s="5"/>
      <c r="I12" s="5" t="s">
        <v>78</v>
      </c>
      <c r="J12" s="4" t="s">
        <v>91</v>
      </c>
      <c r="K12" s="4" t="s">
        <v>113</v>
      </c>
      <c r="L12" s="4" t="s">
        <v>114</v>
      </c>
      <c r="M12" s="4" t="s">
        <v>115</v>
      </c>
      <c r="N12" s="4" t="s">
        <v>116</v>
      </c>
      <c r="O12" s="4" t="s">
        <v>116</v>
      </c>
      <c r="P12" s="4" t="s">
        <v>117</v>
      </c>
      <c r="Q12" s="4" t="s">
        <v>98</v>
      </c>
      <c r="R12" s="4"/>
    </row>
    <row r="13" s="44" customFormat="1" ht="71" spans="1:18">
      <c r="A13" s="4">
        <v>11</v>
      </c>
      <c r="B13" s="5" t="s">
        <v>118</v>
      </c>
      <c r="C13" s="4">
        <v>1</v>
      </c>
      <c r="D13" s="51" t="s">
        <v>119</v>
      </c>
      <c r="E13" s="5" t="s">
        <v>120</v>
      </c>
      <c r="F13" s="5" t="s">
        <v>121</v>
      </c>
      <c r="G13" s="5" t="s">
        <v>122</v>
      </c>
      <c r="H13" s="5">
        <v>18056878199</v>
      </c>
      <c r="I13" s="5" t="s">
        <v>78</v>
      </c>
      <c r="J13" s="5" t="s">
        <v>24</v>
      </c>
      <c r="K13" s="4" t="s">
        <v>123</v>
      </c>
      <c r="L13" s="4"/>
      <c r="M13" s="4" t="s">
        <v>124</v>
      </c>
      <c r="N13" s="4" t="s">
        <v>125</v>
      </c>
      <c r="O13" s="4" t="s">
        <v>126</v>
      </c>
      <c r="P13" s="4" t="s">
        <v>127</v>
      </c>
      <c r="Q13" s="4" t="s">
        <v>128</v>
      </c>
      <c r="R13" s="4"/>
    </row>
    <row r="14" s="43" customFormat="1" ht="106" spans="1:18">
      <c r="A14" s="4">
        <v>12</v>
      </c>
      <c r="B14" s="5" t="s">
        <v>129</v>
      </c>
      <c r="C14" s="4">
        <v>3</v>
      </c>
      <c r="D14" s="51"/>
      <c r="E14" s="5"/>
      <c r="F14" s="5" t="s">
        <v>130</v>
      </c>
      <c r="G14" s="5" t="s">
        <v>131</v>
      </c>
      <c r="H14" s="5">
        <v>18056878569</v>
      </c>
      <c r="I14" s="5" t="s">
        <v>78</v>
      </c>
      <c r="J14" s="5" t="s">
        <v>24</v>
      </c>
      <c r="K14" s="4" t="s">
        <v>132</v>
      </c>
      <c r="L14" s="4"/>
      <c r="M14" s="4" t="s">
        <v>133</v>
      </c>
      <c r="N14" s="4" t="s">
        <v>134</v>
      </c>
      <c r="O14" s="4" t="s">
        <v>135</v>
      </c>
      <c r="P14" s="4" t="s">
        <v>136</v>
      </c>
      <c r="Q14" s="4" t="s">
        <v>128</v>
      </c>
      <c r="R14" s="4"/>
    </row>
    <row r="15" s="43" customFormat="1" ht="159" spans="1:18">
      <c r="A15" s="4">
        <v>13</v>
      </c>
      <c r="B15" s="5" t="s">
        <v>137</v>
      </c>
      <c r="C15" s="4">
        <v>1</v>
      </c>
      <c r="D15" s="52" t="s">
        <v>138</v>
      </c>
      <c r="E15" s="5"/>
      <c r="F15" s="5" t="s">
        <v>139</v>
      </c>
      <c r="G15" s="5" t="s">
        <v>140</v>
      </c>
      <c r="H15" s="57" t="s">
        <v>141</v>
      </c>
      <c r="I15" s="5" t="s">
        <v>78</v>
      </c>
      <c r="J15" s="4" t="s">
        <v>142</v>
      </c>
      <c r="K15" s="4" t="s">
        <v>143</v>
      </c>
      <c r="L15" s="4"/>
      <c r="M15" s="4" t="s">
        <v>144</v>
      </c>
      <c r="N15" s="4" t="s">
        <v>145</v>
      </c>
      <c r="O15" s="4" t="s">
        <v>146</v>
      </c>
      <c r="P15" s="4" t="s">
        <v>147</v>
      </c>
      <c r="Q15" s="4" t="s">
        <v>148</v>
      </c>
      <c r="R15" s="4"/>
    </row>
    <row r="16" s="42" customFormat="1" ht="124" spans="1:18">
      <c r="A16" s="4">
        <v>14</v>
      </c>
      <c r="B16" s="5" t="s">
        <v>149</v>
      </c>
      <c r="C16" s="4">
        <v>2</v>
      </c>
      <c r="D16" s="52"/>
      <c r="E16" s="5"/>
      <c r="F16" s="5"/>
      <c r="G16" s="5" t="s">
        <v>150</v>
      </c>
      <c r="H16" s="57"/>
      <c r="I16" s="5" t="s">
        <v>78</v>
      </c>
      <c r="J16" s="4" t="s">
        <v>142</v>
      </c>
      <c r="K16" s="4" t="s">
        <v>151</v>
      </c>
      <c r="L16" s="4" t="s">
        <v>143</v>
      </c>
      <c r="M16" s="4" t="s">
        <v>144</v>
      </c>
      <c r="N16" s="4" t="s">
        <v>145</v>
      </c>
      <c r="O16" s="4" t="s">
        <v>146</v>
      </c>
      <c r="P16" s="4" t="s">
        <v>147</v>
      </c>
      <c r="Q16" s="4" t="s">
        <v>148</v>
      </c>
      <c r="R16" s="4"/>
    </row>
    <row r="17" s="42" customFormat="1" ht="409.5" spans="1:18">
      <c r="A17" s="4">
        <v>15</v>
      </c>
      <c r="B17" s="5" t="s">
        <v>152</v>
      </c>
      <c r="C17" s="4">
        <v>2</v>
      </c>
      <c r="D17" s="5" t="s">
        <v>153</v>
      </c>
      <c r="E17" s="5"/>
      <c r="F17" s="5" t="s">
        <v>154</v>
      </c>
      <c r="G17" s="5" t="s">
        <v>155</v>
      </c>
      <c r="H17" s="5">
        <v>19855130200</v>
      </c>
      <c r="I17" s="5" t="s">
        <v>78</v>
      </c>
      <c r="J17" s="4" t="s">
        <v>142</v>
      </c>
      <c r="K17" s="4" t="s">
        <v>156</v>
      </c>
      <c r="L17" s="4" t="s">
        <v>157</v>
      </c>
      <c r="M17" s="4" t="s">
        <v>158</v>
      </c>
      <c r="N17" s="4" t="s">
        <v>159</v>
      </c>
      <c r="O17" s="4" t="s">
        <v>160</v>
      </c>
      <c r="P17" s="4" t="s">
        <v>161</v>
      </c>
      <c r="Q17" s="4" t="s">
        <v>162</v>
      </c>
      <c r="R17" s="4"/>
    </row>
    <row r="18" s="43" customFormat="1" ht="88" spans="1:18">
      <c r="A18" s="4">
        <v>16</v>
      </c>
      <c r="B18" s="5" t="s">
        <v>163</v>
      </c>
      <c r="C18" s="4">
        <v>2</v>
      </c>
      <c r="D18" s="52" t="s">
        <v>164</v>
      </c>
      <c r="E18" s="7" t="s">
        <v>165</v>
      </c>
      <c r="F18" s="5" t="s">
        <v>166</v>
      </c>
      <c r="G18" s="51" t="s">
        <v>167</v>
      </c>
      <c r="H18" s="5">
        <v>15855152744</v>
      </c>
      <c r="I18" s="5" t="s">
        <v>24</v>
      </c>
      <c r="J18" s="5" t="s">
        <v>24</v>
      </c>
      <c r="K18" s="4" t="s">
        <v>168</v>
      </c>
      <c r="L18" s="4" t="s">
        <v>169</v>
      </c>
      <c r="M18" s="4" t="s">
        <v>170</v>
      </c>
      <c r="N18" s="4" t="s">
        <v>171</v>
      </c>
      <c r="O18" s="4" t="s">
        <v>172</v>
      </c>
      <c r="P18" s="4"/>
      <c r="Q18" s="4"/>
      <c r="R18" s="4"/>
    </row>
    <row r="19" s="43" customFormat="1" ht="71" spans="1:18">
      <c r="A19" s="4">
        <v>17</v>
      </c>
      <c r="B19" s="7" t="s">
        <v>173</v>
      </c>
      <c r="C19" s="4">
        <v>2</v>
      </c>
      <c r="D19" s="52"/>
      <c r="E19" s="7"/>
      <c r="F19" s="5"/>
      <c r="G19" s="51"/>
      <c r="H19" s="5"/>
      <c r="I19" s="5" t="s">
        <v>24</v>
      </c>
      <c r="J19" s="5" t="s">
        <v>24</v>
      </c>
      <c r="K19" s="4" t="s">
        <v>174</v>
      </c>
      <c r="L19" s="4" t="s">
        <v>175</v>
      </c>
      <c r="M19" s="4" t="s">
        <v>176</v>
      </c>
      <c r="N19" s="4" t="s">
        <v>177</v>
      </c>
      <c r="O19" s="4"/>
      <c r="P19" s="4"/>
      <c r="Q19" s="4"/>
      <c r="R19" s="4"/>
    </row>
    <row r="20" s="43" customFormat="1" ht="71" spans="1:18">
      <c r="A20" s="4">
        <v>18</v>
      </c>
      <c r="B20" s="7" t="s">
        <v>178</v>
      </c>
      <c r="C20" s="4">
        <v>2</v>
      </c>
      <c r="D20" s="52"/>
      <c r="E20" s="7"/>
      <c r="F20" s="5"/>
      <c r="G20" s="51"/>
      <c r="H20" s="5"/>
      <c r="I20" s="5" t="s">
        <v>24</v>
      </c>
      <c r="J20" s="5" t="s">
        <v>24</v>
      </c>
      <c r="K20" s="4" t="s">
        <v>179</v>
      </c>
      <c r="L20" s="4" t="s">
        <v>180</v>
      </c>
      <c r="M20" s="4" t="s">
        <v>181</v>
      </c>
      <c r="N20" s="4" t="s">
        <v>182</v>
      </c>
      <c r="O20" s="4"/>
      <c r="P20" s="4"/>
      <c r="Q20" s="4"/>
      <c r="R20" s="4"/>
    </row>
    <row r="21" s="42" customFormat="1" ht="159" spans="1:18">
      <c r="A21" s="4">
        <v>19</v>
      </c>
      <c r="B21" s="5" t="s">
        <v>183</v>
      </c>
      <c r="C21" s="4">
        <v>1</v>
      </c>
      <c r="D21" s="5" t="s">
        <v>184</v>
      </c>
      <c r="E21" s="7"/>
      <c r="F21" s="5" t="s">
        <v>185</v>
      </c>
      <c r="G21" s="5" t="s">
        <v>186</v>
      </c>
      <c r="H21" s="5">
        <v>18932001772</v>
      </c>
      <c r="I21" s="5" t="s">
        <v>78</v>
      </c>
      <c r="J21" s="5" t="s">
        <v>24</v>
      </c>
      <c r="K21" s="4" t="s">
        <v>187</v>
      </c>
      <c r="L21" s="4" t="s">
        <v>188</v>
      </c>
      <c r="M21" s="4" t="s">
        <v>189</v>
      </c>
      <c r="N21" s="4" t="s">
        <v>190</v>
      </c>
      <c r="O21" s="4" t="s">
        <v>191</v>
      </c>
      <c r="P21" s="4" t="s">
        <v>192</v>
      </c>
      <c r="Q21" s="4" t="s">
        <v>193</v>
      </c>
      <c r="R21" s="4"/>
    </row>
    <row r="22" s="42" customFormat="1" ht="247" spans="1:18">
      <c r="A22" s="4">
        <v>20</v>
      </c>
      <c r="B22" s="5" t="s">
        <v>194</v>
      </c>
      <c r="C22" s="4">
        <v>6</v>
      </c>
      <c r="D22" s="5" t="s">
        <v>195</v>
      </c>
      <c r="E22" s="7"/>
      <c r="F22" s="5" t="s">
        <v>196</v>
      </c>
      <c r="G22" s="5" t="s">
        <v>197</v>
      </c>
      <c r="H22" s="5">
        <v>18056885101</v>
      </c>
      <c r="I22" s="5" t="s">
        <v>78</v>
      </c>
      <c r="J22" s="5" t="s">
        <v>24</v>
      </c>
      <c r="K22" s="4" t="s">
        <v>198</v>
      </c>
      <c r="L22" s="4" t="s">
        <v>199</v>
      </c>
      <c r="M22" s="4" t="s">
        <v>200</v>
      </c>
      <c r="N22" s="4" t="s">
        <v>201</v>
      </c>
      <c r="O22" s="4" t="s">
        <v>202</v>
      </c>
      <c r="P22" s="4" t="s">
        <v>203</v>
      </c>
      <c r="Q22" s="4" t="s">
        <v>204</v>
      </c>
      <c r="R22" s="4"/>
    </row>
    <row r="23" s="42" customFormat="1" ht="88" spans="1:18">
      <c r="A23" s="4">
        <v>21</v>
      </c>
      <c r="B23" s="8" t="s">
        <v>205</v>
      </c>
      <c r="C23" s="4">
        <v>4</v>
      </c>
      <c r="D23" s="8" t="s">
        <v>206</v>
      </c>
      <c r="E23" s="7"/>
      <c r="F23" s="8" t="s">
        <v>207</v>
      </c>
      <c r="G23" s="8" t="s">
        <v>208</v>
      </c>
      <c r="H23" s="58">
        <v>13855123870</v>
      </c>
      <c r="I23" s="8" t="s">
        <v>24</v>
      </c>
      <c r="J23" s="5" t="s">
        <v>24</v>
      </c>
      <c r="K23" s="4" t="s">
        <v>209</v>
      </c>
      <c r="L23" s="4" t="s">
        <v>210</v>
      </c>
      <c r="M23" s="4" t="s">
        <v>211</v>
      </c>
      <c r="N23" s="4" t="s">
        <v>212</v>
      </c>
      <c r="O23" s="4" t="s">
        <v>213</v>
      </c>
      <c r="P23" s="4"/>
      <c r="Q23" s="4" t="s">
        <v>214</v>
      </c>
      <c r="R23" s="4"/>
    </row>
    <row r="24" s="42" customFormat="1" ht="212" spans="1:18">
      <c r="A24" s="4">
        <v>22</v>
      </c>
      <c r="B24" s="5" t="s">
        <v>215</v>
      </c>
      <c r="C24" s="4">
        <v>2</v>
      </c>
      <c r="D24" s="5" t="s">
        <v>216</v>
      </c>
      <c r="E24" s="7"/>
      <c r="F24" s="5" t="s">
        <v>217</v>
      </c>
      <c r="G24" s="5" t="s">
        <v>218</v>
      </c>
      <c r="H24" s="5">
        <v>17855583803</v>
      </c>
      <c r="I24" s="5" t="s">
        <v>78</v>
      </c>
      <c r="J24" s="5" t="s">
        <v>24</v>
      </c>
      <c r="K24" s="4" t="s">
        <v>219</v>
      </c>
      <c r="L24" s="4" t="s">
        <v>220</v>
      </c>
      <c r="M24" s="4" t="s">
        <v>221</v>
      </c>
      <c r="N24" s="4" t="s">
        <v>222</v>
      </c>
      <c r="O24" s="4" t="s">
        <v>223</v>
      </c>
      <c r="P24" s="4" t="s">
        <v>224</v>
      </c>
      <c r="Q24" s="4" t="s">
        <v>225</v>
      </c>
      <c r="R24" s="4"/>
    </row>
    <row r="25" s="42" customFormat="1" ht="106" spans="1:18">
      <c r="A25" s="4">
        <v>23</v>
      </c>
      <c r="B25" s="5" t="s">
        <v>226</v>
      </c>
      <c r="C25" s="4">
        <v>1</v>
      </c>
      <c r="D25" s="5" t="s">
        <v>227</v>
      </c>
      <c r="E25" s="7"/>
      <c r="F25" s="5" t="s">
        <v>228</v>
      </c>
      <c r="G25" s="5" t="s">
        <v>229</v>
      </c>
      <c r="H25" s="5">
        <v>13955187337</v>
      </c>
      <c r="I25" s="5" t="s">
        <v>78</v>
      </c>
      <c r="J25" s="5" t="s">
        <v>24</v>
      </c>
      <c r="K25" s="4" t="s">
        <v>230</v>
      </c>
      <c r="L25" s="4" t="s">
        <v>231</v>
      </c>
      <c r="M25" s="4" t="s">
        <v>232</v>
      </c>
      <c r="N25" s="4" t="s">
        <v>233</v>
      </c>
      <c r="O25" s="4" t="s">
        <v>234</v>
      </c>
      <c r="P25" s="4" t="s">
        <v>235</v>
      </c>
      <c r="Q25" s="4" t="s">
        <v>236</v>
      </c>
      <c r="R25" s="4"/>
    </row>
    <row r="26" s="42" customFormat="1" ht="141" spans="1:18">
      <c r="A26" s="4">
        <v>24</v>
      </c>
      <c r="B26" s="5" t="s">
        <v>237</v>
      </c>
      <c r="C26" s="4">
        <v>1</v>
      </c>
      <c r="D26" s="5" t="s">
        <v>238</v>
      </c>
      <c r="E26" s="7"/>
      <c r="F26" s="5" t="s">
        <v>239</v>
      </c>
      <c r="G26" s="5" t="s">
        <v>240</v>
      </c>
      <c r="H26" s="5">
        <v>13866188103</v>
      </c>
      <c r="I26" s="5" t="s">
        <v>78</v>
      </c>
      <c r="J26" s="5" t="s">
        <v>24</v>
      </c>
      <c r="K26" s="4" t="s">
        <v>241</v>
      </c>
      <c r="L26" s="4" t="s">
        <v>242</v>
      </c>
      <c r="M26" s="4" t="s">
        <v>243</v>
      </c>
      <c r="N26" s="4" t="s">
        <v>244</v>
      </c>
      <c r="O26" s="4" t="s">
        <v>245</v>
      </c>
      <c r="P26" s="4" t="s">
        <v>246</v>
      </c>
      <c r="Q26" s="4" t="s">
        <v>214</v>
      </c>
      <c r="R26" s="4"/>
    </row>
    <row r="27" s="42" customFormat="1" ht="141" spans="1:18">
      <c r="A27" s="4">
        <v>25</v>
      </c>
      <c r="B27" s="5" t="s">
        <v>247</v>
      </c>
      <c r="C27" s="4">
        <v>1</v>
      </c>
      <c r="D27" s="51" t="s">
        <v>248</v>
      </c>
      <c r="E27" s="7"/>
      <c r="F27" s="5" t="s">
        <v>249</v>
      </c>
      <c r="G27" s="5" t="s">
        <v>250</v>
      </c>
      <c r="H27" s="5">
        <v>13696546677</v>
      </c>
      <c r="I27" s="5" t="s">
        <v>78</v>
      </c>
      <c r="J27" s="5" t="s">
        <v>24</v>
      </c>
      <c r="K27" s="4" t="s">
        <v>251</v>
      </c>
      <c r="L27" s="4" t="s">
        <v>252</v>
      </c>
      <c r="M27" s="4" t="s">
        <v>253</v>
      </c>
      <c r="N27" s="4" t="s">
        <v>254</v>
      </c>
      <c r="O27" s="4" t="s">
        <v>255</v>
      </c>
      <c r="P27" s="4" t="s">
        <v>256</v>
      </c>
      <c r="Q27" s="4" t="s">
        <v>257</v>
      </c>
      <c r="R27" s="4"/>
    </row>
    <row r="28" s="42" customFormat="1" ht="124" spans="1:18">
      <c r="A28" s="4">
        <v>26</v>
      </c>
      <c r="B28" s="5" t="s">
        <v>258</v>
      </c>
      <c r="C28" s="4">
        <v>1</v>
      </c>
      <c r="D28" s="51"/>
      <c r="E28" s="7"/>
      <c r="F28" s="5"/>
      <c r="G28" s="5"/>
      <c r="H28" s="5"/>
      <c r="I28" s="5" t="s">
        <v>78</v>
      </c>
      <c r="J28" s="5" t="s">
        <v>24</v>
      </c>
      <c r="K28" s="4" t="s">
        <v>259</v>
      </c>
      <c r="L28" s="4" t="s">
        <v>260</v>
      </c>
      <c r="M28" s="4" t="s">
        <v>261</v>
      </c>
      <c r="N28" s="4" t="s">
        <v>262</v>
      </c>
      <c r="O28" s="4" t="s">
        <v>263</v>
      </c>
      <c r="P28" s="4" t="s">
        <v>264</v>
      </c>
      <c r="Q28" s="4" t="s">
        <v>265</v>
      </c>
      <c r="R28" s="4"/>
    </row>
    <row r="29" s="42" customFormat="1" ht="176" spans="1:18">
      <c r="A29" s="4">
        <v>27</v>
      </c>
      <c r="B29" s="9" t="s">
        <v>266</v>
      </c>
      <c r="C29" s="4">
        <v>1</v>
      </c>
      <c r="D29" s="5" t="s">
        <v>267</v>
      </c>
      <c r="E29" s="7"/>
      <c r="F29" s="9" t="s">
        <v>268</v>
      </c>
      <c r="G29" s="9" t="s">
        <v>269</v>
      </c>
      <c r="H29" s="9">
        <v>15156689798</v>
      </c>
      <c r="I29" s="9" t="s">
        <v>24</v>
      </c>
      <c r="J29" s="5" t="s">
        <v>24</v>
      </c>
      <c r="K29" s="4" t="s">
        <v>270</v>
      </c>
      <c r="L29" s="4" t="s">
        <v>271</v>
      </c>
      <c r="M29" s="4" t="s">
        <v>272</v>
      </c>
      <c r="N29" s="4" t="s">
        <v>273</v>
      </c>
      <c r="O29" s="4" t="s">
        <v>274</v>
      </c>
      <c r="P29" s="4" t="s">
        <v>275</v>
      </c>
      <c r="Q29" s="4" t="s">
        <v>276</v>
      </c>
      <c r="R29" s="4"/>
    </row>
    <row r="30" s="42" customFormat="1" ht="76" customHeight="1" spans="1:18">
      <c r="A30" s="4">
        <v>28</v>
      </c>
      <c r="B30" s="9" t="s">
        <v>277</v>
      </c>
      <c r="C30" s="4">
        <v>1</v>
      </c>
      <c r="D30" s="9" t="s">
        <v>278</v>
      </c>
      <c r="E30" s="7"/>
      <c r="F30" s="9" t="s">
        <v>279</v>
      </c>
      <c r="G30" s="9"/>
      <c r="H30" s="9">
        <v>13966699421</v>
      </c>
      <c r="I30" s="9" t="s">
        <v>24</v>
      </c>
      <c r="J30" s="5" t="s">
        <v>24</v>
      </c>
      <c r="K30" s="4" t="s">
        <v>280</v>
      </c>
      <c r="L30" s="4" t="s">
        <v>281</v>
      </c>
      <c r="M30" s="4"/>
      <c r="N30" s="4"/>
      <c r="O30" s="4"/>
      <c r="P30" s="4"/>
      <c r="Q30" s="4" t="s">
        <v>214</v>
      </c>
      <c r="R30" s="4"/>
    </row>
    <row r="31" s="42" customFormat="1" ht="229" spans="1:18">
      <c r="A31" s="4">
        <v>29</v>
      </c>
      <c r="B31" s="9" t="s">
        <v>282</v>
      </c>
      <c r="C31" s="4">
        <v>1</v>
      </c>
      <c r="D31" s="7" t="s">
        <v>283</v>
      </c>
      <c r="E31" s="7"/>
      <c r="F31" s="7" t="s">
        <v>284</v>
      </c>
      <c r="G31" s="7" t="s">
        <v>285</v>
      </c>
      <c r="H31" s="7">
        <v>13905609813</v>
      </c>
      <c r="I31" s="7" t="s">
        <v>78</v>
      </c>
      <c r="J31" s="5" t="s">
        <v>24</v>
      </c>
      <c r="K31" s="4" t="s">
        <v>286</v>
      </c>
      <c r="L31" s="4" t="s">
        <v>287</v>
      </c>
      <c r="M31" s="4" t="s">
        <v>288</v>
      </c>
      <c r="N31" s="4" t="s">
        <v>289</v>
      </c>
      <c r="O31" s="4" t="s">
        <v>290</v>
      </c>
      <c r="P31" s="4" t="s">
        <v>291</v>
      </c>
      <c r="Q31" s="4" t="s">
        <v>292</v>
      </c>
      <c r="R31" s="4"/>
    </row>
    <row r="32" s="43" customFormat="1" ht="247" spans="1:18">
      <c r="A32" s="4">
        <v>30</v>
      </c>
      <c r="B32" s="5" t="s">
        <v>293</v>
      </c>
      <c r="C32" s="4">
        <v>1</v>
      </c>
      <c r="D32" s="51" t="s">
        <v>294</v>
      </c>
      <c r="E32" s="7"/>
      <c r="F32" s="9" t="s">
        <v>295</v>
      </c>
      <c r="G32" s="5" t="s">
        <v>296</v>
      </c>
      <c r="H32" s="9">
        <v>13856941445</v>
      </c>
      <c r="I32" s="9" t="s">
        <v>24</v>
      </c>
      <c r="J32" s="5" t="s">
        <v>24</v>
      </c>
      <c r="K32" s="4" t="s">
        <v>297</v>
      </c>
      <c r="L32" s="4" t="s">
        <v>298</v>
      </c>
      <c r="M32" s="4" t="s">
        <v>299</v>
      </c>
      <c r="N32" s="4" t="s">
        <v>300</v>
      </c>
      <c r="O32" s="4" t="s">
        <v>301</v>
      </c>
      <c r="P32" s="4" t="s">
        <v>302</v>
      </c>
      <c r="Q32" s="4" t="s">
        <v>303</v>
      </c>
      <c r="R32" s="4"/>
    </row>
    <row r="33" s="43" customFormat="1" ht="152" spans="1:18">
      <c r="A33" s="4">
        <v>31</v>
      </c>
      <c r="B33" s="5" t="s">
        <v>304</v>
      </c>
      <c r="C33" s="4">
        <v>1</v>
      </c>
      <c r="D33" s="51"/>
      <c r="E33" s="7"/>
      <c r="F33" s="9"/>
      <c r="G33" s="5"/>
      <c r="H33" s="9"/>
      <c r="I33" s="9" t="s">
        <v>24</v>
      </c>
      <c r="J33" s="5" t="s">
        <v>24</v>
      </c>
      <c r="K33" s="61" t="s">
        <v>297</v>
      </c>
      <c r="L33" s="61" t="s">
        <v>298</v>
      </c>
      <c r="M33" s="62" t="s">
        <v>299</v>
      </c>
      <c r="N33" s="62" t="s">
        <v>300</v>
      </c>
      <c r="O33" s="62" t="s">
        <v>301</v>
      </c>
      <c r="P33" s="62" t="s">
        <v>302</v>
      </c>
      <c r="Q33" s="62" t="s">
        <v>303</v>
      </c>
      <c r="R33" s="4"/>
    </row>
    <row r="34" s="43" customFormat="1" ht="152" spans="1:18">
      <c r="A34" s="4">
        <v>32</v>
      </c>
      <c r="B34" s="5" t="s">
        <v>305</v>
      </c>
      <c r="C34" s="4">
        <v>1</v>
      </c>
      <c r="D34" s="51"/>
      <c r="E34" s="7"/>
      <c r="F34" s="9"/>
      <c r="G34" s="5"/>
      <c r="H34" s="9"/>
      <c r="I34" s="9" t="s">
        <v>24</v>
      </c>
      <c r="J34" s="5" t="s">
        <v>24</v>
      </c>
      <c r="K34" s="61" t="s">
        <v>297</v>
      </c>
      <c r="L34" s="61" t="s">
        <v>298</v>
      </c>
      <c r="M34" s="62" t="s">
        <v>299</v>
      </c>
      <c r="N34" s="62" t="s">
        <v>300</v>
      </c>
      <c r="O34" s="62" t="s">
        <v>301</v>
      </c>
      <c r="P34" s="62" t="s">
        <v>302</v>
      </c>
      <c r="Q34" s="62" t="s">
        <v>303</v>
      </c>
      <c r="R34" s="4"/>
    </row>
    <row r="35" s="43" customFormat="1" ht="152" spans="1:18">
      <c r="A35" s="4">
        <v>33</v>
      </c>
      <c r="B35" s="5" t="s">
        <v>306</v>
      </c>
      <c r="C35" s="4">
        <v>1</v>
      </c>
      <c r="D35" s="51"/>
      <c r="E35" s="7"/>
      <c r="F35" s="9"/>
      <c r="G35" s="5"/>
      <c r="H35" s="9"/>
      <c r="I35" s="9" t="s">
        <v>24</v>
      </c>
      <c r="J35" s="5" t="s">
        <v>24</v>
      </c>
      <c r="K35" s="61" t="s">
        <v>297</v>
      </c>
      <c r="L35" s="61" t="s">
        <v>298</v>
      </c>
      <c r="M35" s="62" t="s">
        <v>299</v>
      </c>
      <c r="N35" s="62" t="s">
        <v>300</v>
      </c>
      <c r="O35" s="62" t="s">
        <v>301</v>
      </c>
      <c r="P35" s="62" t="s">
        <v>302</v>
      </c>
      <c r="Q35" s="62" t="s">
        <v>303</v>
      </c>
      <c r="R35" s="4"/>
    </row>
    <row r="36" s="43" customFormat="1" ht="152" spans="1:18">
      <c r="A36" s="4">
        <v>34</v>
      </c>
      <c r="B36" s="5" t="s">
        <v>307</v>
      </c>
      <c r="C36" s="4">
        <v>1</v>
      </c>
      <c r="D36" s="51"/>
      <c r="E36" s="7"/>
      <c r="F36" s="9"/>
      <c r="G36" s="5"/>
      <c r="H36" s="9"/>
      <c r="I36" s="9" t="s">
        <v>24</v>
      </c>
      <c r="J36" s="5" t="s">
        <v>24</v>
      </c>
      <c r="K36" s="61" t="s">
        <v>297</v>
      </c>
      <c r="L36" s="61" t="s">
        <v>298</v>
      </c>
      <c r="M36" s="62" t="s">
        <v>299</v>
      </c>
      <c r="N36" s="62" t="s">
        <v>300</v>
      </c>
      <c r="O36" s="62" t="s">
        <v>301</v>
      </c>
      <c r="P36" s="62" t="s">
        <v>302</v>
      </c>
      <c r="Q36" s="62" t="s">
        <v>303</v>
      </c>
      <c r="R36" s="4"/>
    </row>
    <row r="37" s="43" customFormat="1" ht="152" spans="1:18">
      <c r="A37" s="4">
        <v>35</v>
      </c>
      <c r="B37" s="5" t="s">
        <v>308</v>
      </c>
      <c r="C37" s="4">
        <v>1</v>
      </c>
      <c r="D37" s="51"/>
      <c r="E37" s="7"/>
      <c r="F37" s="9"/>
      <c r="G37" s="5"/>
      <c r="H37" s="9"/>
      <c r="I37" s="9" t="s">
        <v>24</v>
      </c>
      <c r="J37" s="5" t="s">
        <v>24</v>
      </c>
      <c r="K37" s="61" t="s">
        <v>297</v>
      </c>
      <c r="L37" s="61" t="s">
        <v>298</v>
      </c>
      <c r="M37" s="62" t="s">
        <v>299</v>
      </c>
      <c r="N37" s="62" t="s">
        <v>300</v>
      </c>
      <c r="O37" s="62" t="s">
        <v>301</v>
      </c>
      <c r="P37" s="62" t="s">
        <v>302</v>
      </c>
      <c r="Q37" s="62" t="s">
        <v>303</v>
      </c>
      <c r="R37" s="4"/>
    </row>
    <row r="38" s="43" customFormat="1" ht="159" spans="1:18">
      <c r="A38" s="4">
        <v>36</v>
      </c>
      <c r="B38" s="5" t="s">
        <v>309</v>
      </c>
      <c r="C38" s="4">
        <v>1</v>
      </c>
      <c r="D38" s="52" t="s">
        <v>310</v>
      </c>
      <c r="E38" s="7" t="s">
        <v>311</v>
      </c>
      <c r="F38" s="5" t="s">
        <v>312</v>
      </c>
      <c r="G38" s="5" t="s">
        <v>313</v>
      </c>
      <c r="H38" s="5">
        <v>15900715878</v>
      </c>
      <c r="I38" s="5" t="s">
        <v>78</v>
      </c>
      <c r="J38" s="4" t="s">
        <v>314</v>
      </c>
      <c r="K38" s="4" t="s">
        <v>315</v>
      </c>
      <c r="L38" s="4"/>
      <c r="M38" s="4" t="s">
        <v>316</v>
      </c>
      <c r="N38" s="4" t="s">
        <v>317</v>
      </c>
      <c r="O38" s="4" t="s">
        <v>318</v>
      </c>
      <c r="P38" s="4" t="s">
        <v>319</v>
      </c>
      <c r="Q38" s="4" t="s">
        <v>320</v>
      </c>
      <c r="R38" s="4"/>
    </row>
    <row r="39" s="43" customFormat="1" ht="141" spans="1:18">
      <c r="A39" s="4">
        <v>37</v>
      </c>
      <c r="B39" s="5" t="s">
        <v>321</v>
      </c>
      <c r="C39" s="4">
        <v>1</v>
      </c>
      <c r="D39" s="52"/>
      <c r="E39" s="7"/>
      <c r="F39" s="5" t="s">
        <v>322</v>
      </c>
      <c r="G39" s="5"/>
      <c r="H39" s="5">
        <v>18956580961</v>
      </c>
      <c r="I39" s="5" t="s">
        <v>78</v>
      </c>
      <c r="J39" s="4" t="s">
        <v>314</v>
      </c>
      <c r="K39" s="4" t="s">
        <v>323</v>
      </c>
      <c r="L39" s="4"/>
      <c r="M39" s="4" t="s">
        <v>324</v>
      </c>
      <c r="N39" s="4" t="s">
        <v>325</v>
      </c>
      <c r="O39" s="4" t="s">
        <v>326</v>
      </c>
      <c r="P39" s="4" t="s">
        <v>327</v>
      </c>
      <c r="Q39" s="4" t="s">
        <v>328</v>
      </c>
      <c r="R39" s="4"/>
    </row>
    <row r="40" s="42" customFormat="1" ht="229" spans="1:18">
      <c r="A40" s="4">
        <v>38</v>
      </c>
      <c r="B40" s="5" t="s">
        <v>329</v>
      </c>
      <c r="C40" s="4">
        <v>2</v>
      </c>
      <c r="D40" s="5" t="s">
        <v>330</v>
      </c>
      <c r="E40" s="7"/>
      <c r="F40" s="5" t="s">
        <v>331</v>
      </c>
      <c r="G40" s="5" t="s">
        <v>332</v>
      </c>
      <c r="H40" s="5">
        <v>13956937966</v>
      </c>
      <c r="I40" s="5" t="s">
        <v>24</v>
      </c>
      <c r="J40" s="5" t="s">
        <v>24</v>
      </c>
      <c r="K40" s="4" t="s">
        <v>219</v>
      </c>
      <c r="L40" s="4" t="s">
        <v>333</v>
      </c>
      <c r="M40" s="4" t="s">
        <v>334</v>
      </c>
      <c r="N40" s="4" t="s">
        <v>335</v>
      </c>
      <c r="O40" s="4" t="s">
        <v>336</v>
      </c>
      <c r="P40" s="4" t="s">
        <v>337</v>
      </c>
      <c r="Q40" s="4" t="s">
        <v>338</v>
      </c>
      <c r="R40" s="4"/>
    </row>
    <row r="41" s="42" customFormat="1" ht="317" spans="1:18">
      <c r="A41" s="4">
        <v>39</v>
      </c>
      <c r="B41" s="5" t="s">
        <v>339</v>
      </c>
      <c r="C41" s="4">
        <v>2</v>
      </c>
      <c r="D41" s="51" t="s">
        <v>340</v>
      </c>
      <c r="E41" s="7"/>
      <c r="F41" s="5" t="s">
        <v>341</v>
      </c>
      <c r="G41" s="5" t="s">
        <v>342</v>
      </c>
      <c r="H41" s="5">
        <v>13866133537</v>
      </c>
      <c r="I41" s="5" t="s">
        <v>24</v>
      </c>
      <c r="J41" s="5" t="s">
        <v>24</v>
      </c>
      <c r="K41" s="4" t="s">
        <v>343</v>
      </c>
      <c r="L41" s="4" t="s">
        <v>344</v>
      </c>
      <c r="M41" s="4" t="s">
        <v>345</v>
      </c>
      <c r="N41" s="4" t="s">
        <v>346</v>
      </c>
      <c r="O41" s="4" t="s">
        <v>347</v>
      </c>
      <c r="P41" s="4" t="s">
        <v>348</v>
      </c>
      <c r="Q41" s="4" t="s">
        <v>349</v>
      </c>
      <c r="R41" s="4"/>
    </row>
    <row r="42" s="42" customFormat="1" ht="388" spans="1:18">
      <c r="A42" s="4">
        <v>40</v>
      </c>
      <c r="B42" s="5" t="s">
        <v>350</v>
      </c>
      <c r="C42" s="4">
        <v>2</v>
      </c>
      <c r="D42" s="51"/>
      <c r="E42" s="7"/>
      <c r="F42" s="5" t="s">
        <v>351</v>
      </c>
      <c r="G42" s="5"/>
      <c r="H42" s="5">
        <v>18256979237</v>
      </c>
      <c r="I42" s="5" t="s">
        <v>24</v>
      </c>
      <c r="J42" s="5" t="s">
        <v>24</v>
      </c>
      <c r="K42" s="4" t="s">
        <v>352</v>
      </c>
      <c r="L42" s="4" t="s">
        <v>353</v>
      </c>
      <c r="M42" s="4" t="s">
        <v>354</v>
      </c>
      <c r="N42" s="4" t="s">
        <v>355</v>
      </c>
      <c r="O42" s="4" t="s">
        <v>356</v>
      </c>
      <c r="P42" s="4" t="s">
        <v>357</v>
      </c>
      <c r="Q42" s="4" t="s">
        <v>358</v>
      </c>
      <c r="R42" s="4"/>
    </row>
    <row r="43" s="42" customFormat="1" ht="247" spans="1:18">
      <c r="A43" s="4">
        <v>41</v>
      </c>
      <c r="B43" s="5" t="s">
        <v>359</v>
      </c>
      <c r="C43" s="4">
        <v>2</v>
      </c>
      <c r="D43" s="51"/>
      <c r="E43" s="7"/>
      <c r="F43" s="5" t="s">
        <v>360</v>
      </c>
      <c r="G43" s="5"/>
      <c r="H43" s="5">
        <v>18305514235</v>
      </c>
      <c r="I43" s="5" t="s">
        <v>24</v>
      </c>
      <c r="J43" s="5" t="s">
        <v>24</v>
      </c>
      <c r="K43" s="4" t="s">
        <v>352</v>
      </c>
      <c r="L43" s="4" t="s">
        <v>361</v>
      </c>
      <c r="M43" s="4" t="s">
        <v>362</v>
      </c>
      <c r="N43" s="4" t="s">
        <v>363</v>
      </c>
      <c r="O43" s="4" t="s">
        <v>364</v>
      </c>
      <c r="P43" s="4" t="s">
        <v>365</v>
      </c>
      <c r="Q43" s="4" t="s">
        <v>366</v>
      </c>
      <c r="R43" s="4"/>
    </row>
    <row r="44" s="43" customFormat="1" ht="159" spans="1:18">
      <c r="A44" s="4">
        <v>42</v>
      </c>
      <c r="B44" s="10" t="s">
        <v>367</v>
      </c>
      <c r="C44" s="4">
        <v>1</v>
      </c>
      <c r="D44" s="53" t="s">
        <v>368</v>
      </c>
      <c r="E44" s="10" t="s">
        <v>369</v>
      </c>
      <c r="F44" s="10" t="s">
        <v>370</v>
      </c>
      <c r="G44" s="10" t="s">
        <v>371</v>
      </c>
      <c r="H44" s="10">
        <v>18256061226</v>
      </c>
      <c r="I44" s="10" t="s">
        <v>24</v>
      </c>
      <c r="J44" s="5" t="s">
        <v>24</v>
      </c>
      <c r="K44" s="4" t="s">
        <v>372</v>
      </c>
      <c r="L44" s="4" t="s">
        <v>373</v>
      </c>
      <c r="M44" s="4" t="s">
        <v>374</v>
      </c>
      <c r="N44" s="4" t="s">
        <v>375</v>
      </c>
      <c r="O44" s="4" t="s">
        <v>376</v>
      </c>
      <c r="P44" s="4" t="s">
        <v>377</v>
      </c>
      <c r="Q44" s="4" t="s">
        <v>378</v>
      </c>
      <c r="R44" s="4"/>
    </row>
    <row r="45" s="43" customFormat="1" ht="159" spans="1:18">
      <c r="A45" s="4">
        <v>43</v>
      </c>
      <c r="B45" s="10" t="s">
        <v>379</v>
      </c>
      <c r="C45" s="4">
        <v>2</v>
      </c>
      <c r="D45" s="53"/>
      <c r="E45" s="10"/>
      <c r="F45" s="10" t="s">
        <v>380</v>
      </c>
      <c r="G45" s="10" t="s">
        <v>381</v>
      </c>
      <c r="H45" s="10">
        <v>13856909588</v>
      </c>
      <c r="I45" s="10" t="s">
        <v>24</v>
      </c>
      <c r="J45" s="5" t="s">
        <v>24</v>
      </c>
      <c r="K45" s="4" t="s">
        <v>382</v>
      </c>
      <c r="L45" s="4" t="s">
        <v>383</v>
      </c>
      <c r="M45" s="4" t="s">
        <v>384</v>
      </c>
      <c r="N45" s="4" t="s">
        <v>385</v>
      </c>
      <c r="O45" s="4" t="s">
        <v>376</v>
      </c>
      <c r="P45" s="4" t="s">
        <v>386</v>
      </c>
      <c r="Q45" s="4" t="s">
        <v>378</v>
      </c>
      <c r="R45" s="4"/>
    </row>
    <row r="46" s="43" customFormat="1" ht="106" spans="1:18">
      <c r="A46" s="4">
        <v>44</v>
      </c>
      <c r="B46" s="11" t="s">
        <v>387</v>
      </c>
      <c r="C46" s="4">
        <v>1</v>
      </c>
      <c r="D46" s="53"/>
      <c r="E46" s="10"/>
      <c r="F46" s="27" t="s">
        <v>388</v>
      </c>
      <c r="G46" s="27" t="s">
        <v>389</v>
      </c>
      <c r="H46" s="27">
        <v>18949855886</v>
      </c>
      <c r="I46" s="10" t="s">
        <v>24</v>
      </c>
      <c r="J46" s="5" t="s">
        <v>24</v>
      </c>
      <c r="K46" s="4" t="s">
        <v>390</v>
      </c>
      <c r="L46" s="4" t="s">
        <v>391</v>
      </c>
      <c r="M46" s="4" t="s">
        <v>392</v>
      </c>
      <c r="N46" s="4" t="s">
        <v>393</v>
      </c>
      <c r="O46" s="4" t="s">
        <v>394</v>
      </c>
      <c r="P46" s="4" t="s">
        <v>395</v>
      </c>
      <c r="Q46" s="4" t="s">
        <v>378</v>
      </c>
      <c r="R46" s="4"/>
    </row>
    <row r="47" s="43" customFormat="1" ht="317" spans="1:18">
      <c r="A47" s="4">
        <v>45</v>
      </c>
      <c r="B47" s="11" t="s">
        <v>396</v>
      </c>
      <c r="C47" s="4">
        <v>1</v>
      </c>
      <c r="D47" s="54" t="s">
        <v>397</v>
      </c>
      <c r="E47" s="10"/>
      <c r="F47" s="11" t="s">
        <v>398</v>
      </c>
      <c r="G47" s="11" t="s">
        <v>399</v>
      </c>
      <c r="H47" s="11">
        <v>15256074003</v>
      </c>
      <c r="I47" s="11" t="s">
        <v>78</v>
      </c>
      <c r="J47" s="5" t="s">
        <v>24</v>
      </c>
      <c r="K47" s="4" t="s">
        <v>400</v>
      </c>
      <c r="L47" s="4" t="s">
        <v>401</v>
      </c>
      <c r="M47" s="4" t="s">
        <v>402</v>
      </c>
      <c r="N47" s="4" t="s">
        <v>403</v>
      </c>
      <c r="O47" s="4" t="s">
        <v>404</v>
      </c>
      <c r="P47" s="4" t="s">
        <v>405</v>
      </c>
      <c r="Q47" s="4" t="s">
        <v>406</v>
      </c>
      <c r="R47" s="4"/>
    </row>
    <row r="48" s="42" customFormat="1" ht="409.5" spans="1:18">
      <c r="A48" s="4">
        <v>46</v>
      </c>
      <c r="B48" s="9" t="s">
        <v>407</v>
      </c>
      <c r="C48" s="4">
        <v>1</v>
      </c>
      <c r="D48" s="54"/>
      <c r="E48" s="10"/>
      <c r="F48" s="11"/>
      <c r="G48" s="9" t="s">
        <v>408</v>
      </c>
      <c r="H48" s="11"/>
      <c r="I48" s="9" t="s">
        <v>24</v>
      </c>
      <c r="J48" s="5" t="s">
        <v>24</v>
      </c>
      <c r="K48" s="4" t="s">
        <v>409</v>
      </c>
      <c r="L48" s="4" t="s">
        <v>410</v>
      </c>
      <c r="M48" s="4" t="s">
        <v>411</v>
      </c>
      <c r="N48" s="4" t="s">
        <v>412</v>
      </c>
      <c r="O48" s="4" t="s">
        <v>413</v>
      </c>
      <c r="P48" s="4" t="s">
        <v>414</v>
      </c>
      <c r="Q48" s="4" t="s">
        <v>415</v>
      </c>
      <c r="R48" s="4"/>
    </row>
    <row r="49" s="42" customFormat="1" ht="409.5" spans="1:18">
      <c r="A49" s="4">
        <v>47</v>
      </c>
      <c r="B49" s="9" t="s">
        <v>416</v>
      </c>
      <c r="C49" s="4">
        <v>1</v>
      </c>
      <c r="D49" s="54"/>
      <c r="E49" s="10"/>
      <c r="F49" s="11"/>
      <c r="G49" s="9"/>
      <c r="H49" s="11"/>
      <c r="I49" s="9" t="s">
        <v>24</v>
      </c>
      <c r="J49" s="5" t="s">
        <v>24</v>
      </c>
      <c r="K49" s="4" t="s">
        <v>409</v>
      </c>
      <c r="L49" s="4" t="s">
        <v>417</v>
      </c>
      <c r="M49" s="4" t="s">
        <v>418</v>
      </c>
      <c r="N49" s="4" t="s">
        <v>419</v>
      </c>
      <c r="O49" s="4" t="s">
        <v>420</v>
      </c>
      <c r="P49" s="4" t="s">
        <v>414</v>
      </c>
      <c r="Q49" s="4" t="s">
        <v>421</v>
      </c>
      <c r="R49" s="4"/>
    </row>
    <row r="50" s="43" customFormat="1" ht="212" spans="1:18">
      <c r="A50" s="4">
        <v>48</v>
      </c>
      <c r="B50" s="9" t="s">
        <v>422</v>
      </c>
      <c r="C50" s="4">
        <v>1</v>
      </c>
      <c r="D50" s="51" t="s">
        <v>423</v>
      </c>
      <c r="E50" s="10"/>
      <c r="F50" s="5" t="s">
        <v>424</v>
      </c>
      <c r="G50" s="51" t="s">
        <v>425</v>
      </c>
      <c r="H50" s="59">
        <v>15755156551</v>
      </c>
      <c r="I50" s="9" t="s">
        <v>24</v>
      </c>
      <c r="J50" s="5" t="s">
        <v>24</v>
      </c>
      <c r="K50" s="4" t="s">
        <v>426</v>
      </c>
      <c r="L50" s="4" t="s">
        <v>427</v>
      </c>
      <c r="M50" s="4" t="s">
        <v>428</v>
      </c>
      <c r="N50" s="4" t="s">
        <v>429</v>
      </c>
      <c r="O50" s="4" t="s">
        <v>430</v>
      </c>
      <c r="P50" s="4" t="s">
        <v>431</v>
      </c>
      <c r="Q50" s="4" t="s">
        <v>378</v>
      </c>
      <c r="R50" s="4"/>
    </row>
    <row r="51" s="43" customFormat="1" ht="176" spans="1:18">
      <c r="A51" s="4">
        <v>49</v>
      </c>
      <c r="B51" s="7" t="s">
        <v>432</v>
      </c>
      <c r="C51" s="4">
        <v>1</v>
      </c>
      <c r="D51" s="51"/>
      <c r="E51" s="10"/>
      <c r="F51" s="5"/>
      <c r="G51" s="51"/>
      <c r="H51" s="59"/>
      <c r="I51" s="9"/>
      <c r="J51" s="5" t="s">
        <v>24</v>
      </c>
      <c r="K51" s="4" t="s">
        <v>433</v>
      </c>
      <c r="L51" s="4" t="s">
        <v>434</v>
      </c>
      <c r="M51" s="4" t="s">
        <v>435</v>
      </c>
      <c r="N51" s="4" t="s">
        <v>436</v>
      </c>
      <c r="O51" s="4" t="s">
        <v>437</v>
      </c>
      <c r="P51" s="4" t="s">
        <v>431</v>
      </c>
      <c r="Q51" s="4"/>
      <c r="R51" s="4"/>
    </row>
    <row r="52" s="43" customFormat="1" ht="88" spans="1:18">
      <c r="A52" s="4">
        <v>50</v>
      </c>
      <c r="B52" s="7" t="s">
        <v>438</v>
      </c>
      <c r="C52" s="4">
        <v>1</v>
      </c>
      <c r="D52" s="55" t="s">
        <v>439</v>
      </c>
      <c r="E52" s="10"/>
      <c r="F52" s="5" t="s">
        <v>440</v>
      </c>
      <c r="G52" s="5" t="s">
        <v>441</v>
      </c>
      <c r="H52" s="5">
        <v>13505605904</v>
      </c>
      <c r="I52" s="5" t="s">
        <v>78</v>
      </c>
      <c r="J52" s="4" t="s">
        <v>442</v>
      </c>
      <c r="K52" s="4" t="s">
        <v>443</v>
      </c>
      <c r="L52" s="4" t="s">
        <v>444</v>
      </c>
      <c r="M52" s="4" t="s">
        <v>445</v>
      </c>
      <c r="N52" s="4" t="s">
        <v>446</v>
      </c>
      <c r="O52" s="4" t="s">
        <v>447</v>
      </c>
      <c r="P52" s="4" t="s">
        <v>448</v>
      </c>
      <c r="Q52" s="4" t="s">
        <v>449</v>
      </c>
      <c r="R52" s="4"/>
    </row>
    <row r="53" s="43" customFormat="1" ht="159" spans="1:18">
      <c r="A53" s="4">
        <v>51</v>
      </c>
      <c r="B53" s="5" t="s">
        <v>450</v>
      </c>
      <c r="C53" s="4">
        <v>1</v>
      </c>
      <c r="D53" s="51" t="s">
        <v>451</v>
      </c>
      <c r="E53" s="10"/>
      <c r="F53" s="5" t="s">
        <v>452</v>
      </c>
      <c r="G53" s="5"/>
      <c r="H53" s="5">
        <v>13695659251</v>
      </c>
      <c r="I53" s="5" t="s">
        <v>78</v>
      </c>
      <c r="J53" s="4" t="s">
        <v>314</v>
      </c>
      <c r="K53" s="4" t="s">
        <v>453</v>
      </c>
      <c r="L53" s="4" t="s">
        <v>454</v>
      </c>
      <c r="M53" s="4" t="s">
        <v>455</v>
      </c>
      <c r="N53" s="4" t="s">
        <v>456</v>
      </c>
      <c r="O53" s="4" t="s">
        <v>457</v>
      </c>
      <c r="P53" s="4" t="s">
        <v>458</v>
      </c>
      <c r="Q53" s="4" t="s">
        <v>459</v>
      </c>
      <c r="R53" s="4"/>
    </row>
    <row r="54" s="43" customFormat="1" ht="176" spans="1:18">
      <c r="A54" s="4">
        <v>52</v>
      </c>
      <c r="B54" s="5" t="s">
        <v>460</v>
      </c>
      <c r="C54" s="4">
        <v>1</v>
      </c>
      <c r="D54" s="51"/>
      <c r="E54" s="10"/>
      <c r="F54" s="5"/>
      <c r="G54" s="5"/>
      <c r="H54" s="5"/>
      <c r="I54" s="5" t="s">
        <v>78</v>
      </c>
      <c r="J54" s="4" t="s">
        <v>314</v>
      </c>
      <c r="K54" s="4" t="s">
        <v>461</v>
      </c>
      <c r="L54" s="4" t="s">
        <v>462</v>
      </c>
      <c r="M54" s="4" t="s">
        <v>463</v>
      </c>
      <c r="N54" s="4" t="s">
        <v>464</v>
      </c>
      <c r="O54" s="4" t="s">
        <v>465</v>
      </c>
      <c r="P54" s="4" t="s">
        <v>466</v>
      </c>
      <c r="Q54" s="4" t="s">
        <v>467</v>
      </c>
      <c r="R54" s="4"/>
    </row>
    <row r="55" s="43" customFormat="1" ht="212" spans="1:18">
      <c r="A55" s="4">
        <v>53</v>
      </c>
      <c r="B55" s="5" t="s">
        <v>468</v>
      </c>
      <c r="C55" s="4">
        <v>1</v>
      </c>
      <c r="D55" s="51"/>
      <c r="E55" s="10"/>
      <c r="F55" s="5" t="s">
        <v>469</v>
      </c>
      <c r="G55" s="5"/>
      <c r="H55" s="5">
        <v>13866518466</v>
      </c>
      <c r="I55" s="5" t="s">
        <v>78</v>
      </c>
      <c r="J55" s="4" t="s">
        <v>314</v>
      </c>
      <c r="K55" s="4" t="s">
        <v>470</v>
      </c>
      <c r="L55" s="4" t="s">
        <v>471</v>
      </c>
      <c r="M55" s="4" t="s">
        <v>472</v>
      </c>
      <c r="N55" s="4" t="s">
        <v>473</v>
      </c>
      <c r="O55" s="4" t="s">
        <v>474</v>
      </c>
      <c r="P55" s="4" t="s">
        <v>475</v>
      </c>
      <c r="Q55" s="4" t="s">
        <v>476</v>
      </c>
      <c r="R55" s="4"/>
    </row>
    <row r="56" s="43" customFormat="1" ht="247" spans="1:18">
      <c r="A56" s="4">
        <v>54</v>
      </c>
      <c r="B56" s="5" t="s">
        <v>477</v>
      </c>
      <c r="C56" s="4">
        <v>1</v>
      </c>
      <c r="D56" s="5" t="s">
        <v>478</v>
      </c>
      <c r="E56" s="10"/>
      <c r="F56" s="5" t="s">
        <v>479</v>
      </c>
      <c r="G56" s="5" t="s">
        <v>269</v>
      </c>
      <c r="H56" s="5">
        <v>18009693468</v>
      </c>
      <c r="I56" s="5" t="s">
        <v>78</v>
      </c>
      <c r="J56" s="5" t="s">
        <v>24</v>
      </c>
      <c r="K56" s="4" t="s">
        <v>480</v>
      </c>
      <c r="L56" s="4" t="s">
        <v>481</v>
      </c>
      <c r="M56" s="4" t="s">
        <v>482</v>
      </c>
      <c r="N56" s="4" t="s">
        <v>483</v>
      </c>
      <c r="O56" s="4" t="s">
        <v>484</v>
      </c>
      <c r="P56" s="4" t="s">
        <v>485</v>
      </c>
      <c r="Q56" s="4" t="s">
        <v>486</v>
      </c>
      <c r="R56" s="4"/>
    </row>
    <row r="57" s="43" customFormat="1" ht="300" spans="1:18">
      <c r="A57" s="4">
        <v>55</v>
      </c>
      <c r="B57" s="5" t="s">
        <v>487</v>
      </c>
      <c r="C57" s="4">
        <v>2</v>
      </c>
      <c r="D57" s="56" t="s">
        <v>488</v>
      </c>
      <c r="E57" s="10"/>
      <c r="F57" s="5" t="s">
        <v>489</v>
      </c>
      <c r="G57" s="5"/>
      <c r="H57" s="5">
        <v>15955187568</v>
      </c>
      <c r="I57" s="5" t="s">
        <v>78</v>
      </c>
      <c r="J57" s="4" t="s">
        <v>490</v>
      </c>
      <c r="K57" s="4" t="s">
        <v>491</v>
      </c>
      <c r="L57" s="4" t="s">
        <v>492</v>
      </c>
      <c r="M57" s="4" t="s">
        <v>493</v>
      </c>
      <c r="N57" s="4" t="s">
        <v>494</v>
      </c>
      <c r="O57" s="4" t="s">
        <v>495</v>
      </c>
      <c r="P57" s="4" t="s">
        <v>496</v>
      </c>
      <c r="Q57" s="4" t="s">
        <v>497</v>
      </c>
      <c r="R57" s="4"/>
    </row>
    <row r="58" s="43" customFormat="1" ht="106" spans="1:18">
      <c r="A58" s="4">
        <v>56</v>
      </c>
      <c r="B58" s="7" t="s">
        <v>498</v>
      </c>
      <c r="C58" s="4">
        <v>1</v>
      </c>
      <c r="D58" s="56"/>
      <c r="E58" s="10"/>
      <c r="F58" s="5" t="s">
        <v>499</v>
      </c>
      <c r="G58" s="5"/>
      <c r="H58" s="5" t="s">
        <v>500</v>
      </c>
      <c r="I58" s="5" t="s">
        <v>78</v>
      </c>
      <c r="J58" s="4" t="s">
        <v>490</v>
      </c>
      <c r="K58" s="4" t="s">
        <v>501</v>
      </c>
      <c r="L58" s="4" t="s">
        <v>502</v>
      </c>
      <c r="M58" s="4" t="s">
        <v>503</v>
      </c>
      <c r="N58" s="4" t="s">
        <v>504</v>
      </c>
      <c r="O58" s="4" t="s">
        <v>505</v>
      </c>
      <c r="P58" s="4" t="s">
        <v>506</v>
      </c>
      <c r="Q58" s="4" t="s">
        <v>507</v>
      </c>
      <c r="R58" s="4"/>
    </row>
    <row r="59" s="43" customFormat="1" ht="141" spans="1:18">
      <c r="A59" s="4">
        <v>57</v>
      </c>
      <c r="B59" s="5" t="s">
        <v>508</v>
      </c>
      <c r="C59" s="4">
        <v>2</v>
      </c>
      <c r="D59" s="5" t="s">
        <v>509</v>
      </c>
      <c r="E59" s="10"/>
      <c r="F59" s="5" t="s">
        <v>510</v>
      </c>
      <c r="G59" s="5" t="s">
        <v>511</v>
      </c>
      <c r="H59" s="5">
        <v>13966655388</v>
      </c>
      <c r="I59" s="5" t="s">
        <v>78</v>
      </c>
      <c r="J59" s="4" t="s">
        <v>512</v>
      </c>
      <c r="K59" s="4" t="s">
        <v>513</v>
      </c>
      <c r="L59" s="4" t="s">
        <v>514</v>
      </c>
      <c r="M59" s="4" t="s">
        <v>515</v>
      </c>
      <c r="N59" s="4" t="s">
        <v>516</v>
      </c>
      <c r="O59" s="4" t="s">
        <v>517</v>
      </c>
      <c r="P59" s="4" t="s">
        <v>518</v>
      </c>
      <c r="Q59" s="4" t="s">
        <v>519</v>
      </c>
      <c r="R59" s="4"/>
    </row>
    <row r="60" s="45" customFormat="1" ht="124" spans="1:18">
      <c r="A60" s="4">
        <v>58</v>
      </c>
      <c r="B60" s="5" t="s">
        <v>520</v>
      </c>
      <c r="C60" s="4">
        <v>1</v>
      </c>
      <c r="D60" s="51" t="s">
        <v>521</v>
      </c>
      <c r="E60" s="10"/>
      <c r="F60" s="5" t="s">
        <v>522</v>
      </c>
      <c r="G60" s="5" t="s">
        <v>523</v>
      </c>
      <c r="H60" s="5">
        <v>15395137989</v>
      </c>
      <c r="I60" s="5" t="s">
        <v>78</v>
      </c>
      <c r="J60" s="4" t="s">
        <v>524</v>
      </c>
      <c r="K60" s="4" t="s">
        <v>525</v>
      </c>
      <c r="L60" s="4" t="s">
        <v>526</v>
      </c>
      <c r="M60" s="4" t="s">
        <v>527</v>
      </c>
      <c r="N60" s="4" t="s">
        <v>528</v>
      </c>
      <c r="O60" s="4" t="s">
        <v>529</v>
      </c>
      <c r="P60" s="4" t="s">
        <v>530</v>
      </c>
      <c r="Q60" s="4" t="s">
        <v>531</v>
      </c>
      <c r="R60" s="4"/>
    </row>
    <row r="61" s="43" customFormat="1" ht="124" spans="1:18">
      <c r="A61" s="4">
        <v>59</v>
      </c>
      <c r="B61" s="5" t="s">
        <v>532</v>
      </c>
      <c r="C61" s="4">
        <v>1</v>
      </c>
      <c r="D61" s="51"/>
      <c r="E61" s="10"/>
      <c r="F61" s="5"/>
      <c r="G61" s="5"/>
      <c r="H61" s="5"/>
      <c r="I61" s="5" t="s">
        <v>78</v>
      </c>
      <c r="J61" s="4" t="s">
        <v>524</v>
      </c>
      <c r="K61" s="4" t="s">
        <v>533</v>
      </c>
      <c r="L61" s="4" t="s">
        <v>526</v>
      </c>
      <c r="M61" s="4" t="s">
        <v>534</v>
      </c>
      <c r="N61" s="4" t="s">
        <v>535</v>
      </c>
      <c r="O61" s="4" t="s">
        <v>529</v>
      </c>
      <c r="P61" s="4" t="s">
        <v>530</v>
      </c>
      <c r="Q61" s="4" t="s">
        <v>531</v>
      </c>
      <c r="R61" s="4"/>
    </row>
    <row r="62" s="42" customFormat="1" ht="124" spans="1:18">
      <c r="A62" s="4">
        <v>60</v>
      </c>
      <c r="B62" s="5" t="s">
        <v>536</v>
      </c>
      <c r="C62" s="4">
        <v>1</v>
      </c>
      <c r="D62" s="51" t="s">
        <v>537</v>
      </c>
      <c r="E62" s="10"/>
      <c r="F62" s="5" t="s">
        <v>538</v>
      </c>
      <c r="G62" s="5" t="s">
        <v>539</v>
      </c>
      <c r="H62" s="5">
        <v>18655752699</v>
      </c>
      <c r="I62" s="5" t="s">
        <v>24</v>
      </c>
      <c r="J62" s="5" t="s">
        <v>24</v>
      </c>
      <c r="K62" s="4" t="s">
        <v>540</v>
      </c>
      <c r="L62" s="4" t="s">
        <v>541</v>
      </c>
      <c r="M62" s="4" t="s">
        <v>542</v>
      </c>
      <c r="N62" s="4" t="s">
        <v>543</v>
      </c>
      <c r="O62" s="4" t="s">
        <v>544</v>
      </c>
      <c r="P62" s="4" t="s">
        <v>545</v>
      </c>
      <c r="Q62" s="4" t="s">
        <v>214</v>
      </c>
      <c r="R62" s="4"/>
    </row>
    <row r="63" s="42" customFormat="1" ht="152" spans="1:18">
      <c r="A63" s="4">
        <v>61</v>
      </c>
      <c r="B63" s="5" t="s">
        <v>546</v>
      </c>
      <c r="C63" s="4">
        <v>1</v>
      </c>
      <c r="D63" s="51"/>
      <c r="E63" s="10"/>
      <c r="F63" s="5" t="s">
        <v>547</v>
      </c>
      <c r="G63" s="5" t="s">
        <v>548</v>
      </c>
      <c r="H63" s="5">
        <v>17305655910</v>
      </c>
      <c r="I63" s="5" t="s">
        <v>24</v>
      </c>
      <c r="J63" s="5" t="s">
        <v>24</v>
      </c>
      <c r="K63" s="4" t="s">
        <v>549</v>
      </c>
      <c r="L63" s="14" t="s">
        <v>550</v>
      </c>
      <c r="M63" s="14" t="s">
        <v>551</v>
      </c>
      <c r="N63" s="14" t="s">
        <v>552</v>
      </c>
      <c r="O63" s="14" t="s">
        <v>553</v>
      </c>
      <c r="P63" s="14" t="s">
        <v>545</v>
      </c>
      <c r="Q63" s="14" t="s">
        <v>554</v>
      </c>
      <c r="R63" s="4"/>
    </row>
    <row r="64" s="42" customFormat="1" ht="264" spans="1:18">
      <c r="A64" s="4">
        <v>62</v>
      </c>
      <c r="B64" s="5" t="s">
        <v>555</v>
      </c>
      <c r="C64" s="4">
        <v>1</v>
      </c>
      <c r="D64" s="51" t="s">
        <v>556</v>
      </c>
      <c r="E64" s="10"/>
      <c r="F64" s="5" t="s">
        <v>557</v>
      </c>
      <c r="G64" s="5" t="s">
        <v>558</v>
      </c>
      <c r="H64" s="5">
        <v>15156988682</v>
      </c>
      <c r="I64" s="5" t="s">
        <v>24</v>
      </c>
      <c r="J64" s="5" t="s">
        <v>24</v>
      </c>
      <c r="K64" s="4" t="s">
        <v>559</v>
      </c>
      <c r="L64" s="4" t="s">
        <v>560</v>
      </c>
      <c r="M64" s="4" t="s">
        <v>561</v>
      </c>
      <c r="N64" s="4" t="s">
        <v>562</v>
      </c>
      <c r="O64" s="4" t="s">
        <v>563</v>
      </c>
      <c r="P64" s="4"/>
      <c r="Q64" s="4" t="s">
        <v>564</v>
      </c>
      <c r="R64" s="4"/>
    </row>
    <row r="65" s="42" customFormat="1" ht="124" spans="1:18">
      <c r="A65" s="4">
        <v>63</v>
      </c>
      <c r="B65" s="5" t="s">
        <v>565</v>
      </c>
      <c r="C65" s="4">
        <v>1</v>
      </c>
      <c r="D65" s="51"/>
      <c r="E65" s="10"/>
      <c r="F65" s="5" t="s">
        <v>566</v>
      </c>
      <c r="G65" s="5" t="s">
        <v>567</v>
      </c>
      <c r="H65" s="5">
        <v>18855153052</v>
      </c>
      <c r="I65" s="5" t="s">
        <v>24</v>
      </c>
      <c r="J65" s="5" t="s">
        <v>24</v>
      </c>
      <c r="K65" s="4" t="s">
        <v>568</v>
      </c>
      <c r="L65" s="4" t="s">
        <v>569</v>
      </c>
      <c r="M65" s="4" t="s">
        <v>570</v>
      </c>
      <c r="N65" s="4" t="s">
        <v>571</v>
      </c>
      <c r="O65" s="4" t="s">
        <v>572</v>
      </c>
      <c r="P65" s="4"/>
      <c r="Q65" s="4" t="s">
        <v>564</v>
      </c>
      <c r="R65" s="4"/>
    </row>
    <row r="66" s="42" customFormat="1" ht="159" spans="1:18">
      <c r="A66" s="4">
        <v>64</v>
      </c>
      <c r="B66" s="5" t="s">
        <v>573</v>
      </c>
      <c r="C66" s="4">
        <v>1</v>
      </c>
      <c r="D66" s="51" t="s">
        <v>574</v>
      </c>
      <c r="E66" s="10"/>
      <c r="F66" s="5" t="s">
        <v>575</v>
      </c>
      <c r="G66" s="5" t="s">
        <v>576</v>
      </c>
      <c r="H66" s="5">
        <v>18756095953</v>
      </c>
      <c r="I66" s="5" t="s">
        <v>78</v>
      </c>
      <c r="J66" s="5" t="s">
        <v>24</v>
      </c>
      <c r="K66" s="4" t="s">
        <v>577</v>
      </c>
      <c r="L66" s="4" t="s">
        <v>578</v>
      </c>
      <c r="M66" s="4" t="s">
        <v>579</v>
      </c>
      <c r="N66" s="4" t="s">
        <v>580</v>
      </c>
      <c r="O66" s="4" t="s">
        <v>581</v>
      </c>
      <c r="P66" s="4" t="s">
        <v>582</v>
      </c>
      <c r="Q66" s="4" t="s">
        <v>564</v>
      </c>
      <c r="R66" s="4"/>
    </row>
    <row r="67" s="42" customFormat="1" ht="202" spans="1:18">
      <c r="A67" s="4">
        <v>65</v>
      </c>
      <c r="B67" s="5" t="s">
        <v>583</v>
      </c>
      <c r="C67" s="4">
        <v>1</v>
      </c>
      <c r="D67" s="51"/>
      <c r="E67" s="10"/>
      <c r="F67" s="5" t="s">
        <v>584</v>
      </c>
      <c r="G67" s="5" t="s">
        <v>585</v>
      </c>
      <c r="H67" s="5">
        <v>13956078734</v>
      </c>
      <c r="I67" s="5" t="s">
        <v>78</v>
      </c>
      <c r="J67" s="5" t="s">
        <v>24</v>
      </c>
      <c r="K67" s="14" t="s">
        <v>586</v>
      </c>
      <c r="L67" s="14" t="s">
        <v>587</v>
      </c>
      <c r="M67" s="14" t="s">
        <v>588</v>
      </c>
      <c r="N67" s="14" t="s">
        <v>589</v>
      </c>
      <c r="O67" s="14" t="s">
        <v>590</v>
      </c>
      <c r="P67" s="14" t="s">
        <v>591</v>
      </c>
      <c r="Q67" s="14" t="s">
        <v>592</v>
      </c>
      <c r="R67" s="4"/>
    </row>
    <row r="68" s="42" customFormat="1" ht="152" spans="1:18">
      <c r="A68" s="4">
        <v>66</v>
      </c>
      <c r="B68" s="5" t="s">
        <v>593</v>
      </c>
      <c r="C68" s="4">
        <v>1</v>
      </c>
      <c r="D68" s="51"/>
      <c r="E68" s="10"/>
      <c r="F68" s="5" t="s">
        <v>594</v>
      </c>
      <c r="G68" s="5" t="s">
        <v>595</v>
      </c>
      <c r="H68" s="5">
        <v>13505511375</v>
      </c>
      <c r="I68" s="5" t="s">
        <v>78</v>
      </c>
      <c r="J68" s="5" t="s">
        <v>24</v>
      </c>
      <c r="K68" s="14" t="s">
        <v>596</v>
      </c>
      <c r="L68" s="14" t="s">
        <v>597</v>
      </c>
      <c r="M68" s="14" t="s">
        <v>598</v>
      </c>
      <c r="N68" s="14" t="s">
        <v>599</v>
      </c>
      <c r="O68" s="14" t="s">
        <v>600</v>
      </c>
      <c r="P68" s="14" t="s">
        <v>601</v>
      </c>
      <c r="Q68" s="14" t="s">
        <v>564</v>
      </c>
      <c r="R68" s="4"/>
    </row>
    <row r="69" s="42" customFormat="1" ht="229" spans="1:18">
      <c r="A69" s="4">
        <v>67</v>
      </c>
      <c r="B69" s="63" t="s">
        <v>602</v>
      </c>
      <c r="C69" s="4">
        <v>1</v>
      </c>
      <c r="D69" s="63" t="s">
        <v>603</v>
      </c>
      <c r="E69" s="10"/>
      <c r="F69" s="63" t="s">
        <v>604</v>
      </c>
      <c r="G69" s="63" t="s">
        <v>605</v>
      </c>
      <c r="H69" s="63">
        <v>17628294526</v>
      </c>
      <c r="I69" s="63" t="s">
        <v>78</v>
      </c>
      <c r="J69" s="5" t="s">
        <v>24</v>
      </c>
      <c r="K69" s="4" t="s">
        <v>606</v>
      </c>
      <c r="L69" s="4" t="s">
        <v>607</v>
      </c>
      <c r="M69" s="4" t="s">
        <v>608</v>
      </c>
      <c r="N69" s="4" t="s">
        <v>609</v>
      </c>
      <c r="O69" s="4" t="s">
        <v>610</v>
      </c>
      <c r="P69" s="4" t="s">
        <v>611</v>
      </c>
      <c r="Q69" s="4" t="s">
        <v>612</v>
      </c>
      <c r="R69" s="4"/>
    </row>
    <row r="70" s="42" customFormat="1" ht="176" spans="1:18">
      <c r="A70" s="4">
        <v>68</v>
      </c>
      <c r="B70" s="5" t="s">
        <v>613</v>
      </c>
      <c r="C70" s="4">
        <v>2</v>
      </c>
      <c r="D70" s="51" t="s">
        <v>614</v>
      </c>
      <c r="E70" s="4" t="s">
        <v>615</v>
      </c>
      <c r="F70" s="5" t="s">
        <v>616</v>
      </c>
      <c r="G70" s="5" t="s">
        <v>617</v>
      </c>
      <c r="H70" s="57">
        <v>13205697212</v>
      </c>
      <c r="I70" s="5" t="s">
        <v>78</v>
      </c>
      <c r="J70" s="5" t="s">
        <v>24</v>
      </c>
      <c r="K70" s="4" t="s">
        <v>618</v>
      </c>
      <c r="L70" s="4" t="s">
        <v>619</v>
      </c>
      <c r="M70" s="4" t="s">
        <v>620</v>
      </c>
      <c r="N70" s="4" t="s">
        <v>621</v>
      </c>
      <c r="O70" s="4" t="s">
        <v>622</v>
      </c>
      <c r="P70" s="4" t="s">
        <v>623</v>
      </c>
      <c r="Q70" s="4" t="s">
        <v>378</v>
      </c>
      <c r="R70" s="4"/>
    </row>
    <row r="71" s="42" customFormat="1" ht="159" spans="1:18">
      <c r="A71" s="4">
        <v>69</v>
      </c>
      <c r="B71" s="5" t="s">
        <v>624</v>
      </c>
      <c r="C71" s="4">
        <v>2</v>
      </c>
      <c r="D71" s="51"/>
      <c r="E71" s="4"/>
      <c r="F71" s="5" t="s">
        <v>625</v>
      </c>
      <c r="G71" s="5"/>
      <c r="H71" s="57">
        <v>15256532036</v>
      </c>
      <c r="I71" s="5" t="s">
        <v>78</v>
      </c>
      <c r="J71" s="5" t="s">
        <v>24</v>
      </c>
      <c r="K71" s="4" t="s">
        <v>626</v>
      </c>
      <c r="L71" s="4" t="s">
        <v>627</v>
      </c>
      <c r="M71" s="4" t="s">
        <v>628</v>
      </c>
      <c r="N71" s="4" t="s">
        <v>629</v>
      </c>
      <c r="O71" s="4" t="s">
        <v>630</v>
      </c>
      <c r="P71" s="4" t="s">
        <v>631</v>
      </c>
      <c r="Q71" s="4" t="s">
        <v>378</v>
      </c>
      <c r="R71" s="4"/>
    </row>
    <row r="72" s="42" customFormat="1" ht="141" spans="1:18">
      <c r="A72" s="4">
        <v>70</v>
      </c>
      <c r="B72" s="5" t="s">
        <v>632</v>
      </c>
      <c r="C72" s="4">
        <v>1</v>
      </c>
      <c r="D72" s="51" t="s">
        <v>633</v>
      </c>
      <c r="E72" s="4"/>
      <c r="F72" s="5" t="s">
        <v>634</v>
      </c>
      <c r="G72" s="5" t="s">
        <v>635</v>
      </c>
      <c r="H72" s="5" t="s">
        <v>636</v>
      </c>
      <c r="I72" s="5" t="s">
        <v>24</v>
      </c>
      <c r="J72" s="5" t="s">
        <v>24</v>
      </c>
      <c r="K72" s="4" t="s">
        <v>637</v>
      </c>
      <c r="L72" s="4" t="s">
        <v>638</v>
      </c>
      <c r="M72" s="4" t="s">
        <v>639</v>
      </c>
      <c r="N72" s="4" t="s">
        <v>640</v>
      </c>
      <c r="O72" s="4" t="s">
        <v>641</v>
      </c>
      <c r="P72" s="4" t="s">
        <v>642</v>
      </c>
      <c r="Q72" s="4" t="s">
        <v>643</v>
      </c>
      <c r="R72" s="4"/>
    </row>
    <row r="73" s="42" customFormat="1" ht="212" spans="1:18">
      <c r="A73" s="4">
        <v>71</v>
      </c>
      <c r="B73" s="5" t="s">
        <v>644</v>
      </c>
      <c r="C73" s="4">
        <v>1</v>
      </c>
      <c r="D73" s="51"/>
      <c r="E73" s="4"/>
      <c r="F73" s="5" t="s">
        <v>645</v>
      </c>
      <c r="G73" s="5" t="s">
        <v>646</v>
      </c>
      <c r="H73" s="5" t="s">
        <v>647</v>
      </c>
      <c r="I73" s="5" t="s">
        <v>24</v>
      </c>
      <c r="J73" s="5" t="s">
        <v>24</v>
      </c>
      <c r="K73" s="4" t="s">
        <v>648</v>
      </c>
      <c r="L73" s="4" t="s">
        <v>649</v>
      </c>
      <c r="M73" s="4" t="s">
        <v>650</v>
      </c>
      <c r="N73" s="4" t="s">
        <v>651</v>
      </c>
      <c r="O73" s="4" t="s">
        <v>652</v>
      </c>
      <c r="P73" s="4" t="s">
        <v>653</v>
      </c>
      <c r="Q73" s="4" t="s">
        <v>654</v>
      </c>
      <c r="R73" s="4"/>
    </row>
    <row r="74" s="42" customFormat="1" ht="229" spans="1:18">
      <c r="A74" s="4">
        <v>72</v>
      </c>
      <c r="B74" s="7" t="s">
        <v>655</v>
      </c>
      <c r="C74" s="4">
        <v>1</v>
      </c>
      <c r="D74" s="51"/>
      <c r="E74" s="4"/>
      <c r="F74" s="7" t="s">
        <v>656</v>
      </c>
      <c r="G74" s="7" t="s">
        <v>657</v>
      </c>
      <c r="H74" s="5">
        <v>15905699339</v>
      </c>
      <c r="I74" s="5" t="s">
        <v>78</v>
      </c>
      <c r="J74" s="5" t="s">
        <v>24</v>
      </c>
      <c r="K74" s="4" t="s">
        <v>658</v>
      </c>
      <c r="L74" s="4" t="s">
        <v>659</v>
      </c>
      <c r="M74" s="4" t="s">
        <v>660</v>
      </c>
      <c r="N74" s="4" t="s">
        <v>661</v>
      </c>
      <c r="O74" s="4" t="s">
        <v>662</v>
      </c>
      <c r="P74" s="4" t="s">
        <v>663</v>
      </c>
      <c r="Q74" s="4" t="s">
        <v>654</v>
      </c>
      <c r="R74" s="4"/>
    </row>
    <row r="75" s="42" customFormat="1" ht="212" spans="1:18">
      <c r="A75" s="4">
        <v>73</v>
      </c>
      <c r="B75" s="5" t="s">
        <v>664</v>
      </c>
      <c r="C75" s="4">
        <v>1</v>
      </c>
      <c r="D75" s="51"/>
      <c r="E75" s="4"/>
      <c r="F75" s="7" t="s">
        <v>665</v>
      </c>
      <c r="G75" s="5" t="s">
        <v>666</v>
      </c>
      <c r="H75" s="5">
        <v>13955175007</v>
      </c>
      <c r="I75" s="5" t="s">
        <v>78</v>
      </c>
      <c r="J75" s="5" t="s">
        <v>24</v>
      </c>
      <c r="K75" s="4" t="s">
        <v>667</v>
      </c>
      <c r="L75" s="4" t="s">
        <v>668</v>
      </c>
      <c r="M75" s="4" t="s">
        <v>669</v>
      </c>
      <c r="N75" s="4" t="s">
        <v>670</v>
      </c>
      <c r="O75" s="4" t="s">
        <v>671</v>
      </c>
      <c r="P75" s="4" t="s">
        <v>672</v>
      </c>
      <c r="Q75" s="4" t="s">
        <v>654</v>
      </c>
      <c r="R75" s="4"/>
    </row>
    <row r="76" s="42" customFormat="1" ht="409.5" spans="1:18">
      <c r="A76" s="4">
        <v>74</v>
      </c>
      <c r="B76" s="5" t="s">
        <v>673</v>
      </c>
      <c r="C76" s="4">
        <v>1</v>
      </c>
      <c r="D76" s="5" t="s">
        <v>674</v>
      </c>
      <c r="E76" s="4"/>
      <c r="F76" s="5" t="s">
        <v>675</v>
      </c>
      <c r="G76" s="5" t="s">
        <v>676</v>
      </c>
      <c r="H76" s="5">
        <v>18056055566</v>
      </c>
      <c r="I76" s="5" t="s">
        <v>78</v>
      </c>
      <c r="J76" s="5" t="s">
        <v>24</v>
      </c>
      <c r="K76" s="4" t="s">
        <v>677</v>
      </c>
      <c r="L76" s="4" t="s">
        <v>678</v>
      </c>
      <c r="M76" s="4" t="s">
        <v>679</v>
      </c>
      <c r="N76" s="4" t="s">
        <v>680</v>
      </c>
      <c r="O76" s="4" t="s">
        <v>681</v>
      </c>
      <c r="P76" s="4" t="s">
        <v>682</v>
      </c>
      <c r="Q76" s="4" t="s">
        <v>683</v>
      </c>
      <c r="R76" s="4"/>
    </row>
    <row r="77" s="42" customFormat="1" ht="106" spans="1:18">
      <c r="A77" s="4">
        <v>75</v>
      </c>
      <c r="B77" s="5" t="s">
        <v>684</v>
      </c>
      <c r="C77" s="4">
        <v>1</v>
      </c>
      <c r="D77" s="5" t="s">
        <v>685</v>
      </c>
      <c r="E77" s="4"/>
      <c r="F77" s="5" t="s">
        <v>686</v>
      </c>
      <c r="G77" s="5" t="s">
        <v>687</v>
      </c>
      <c r="H77" s="5">
        <v>15385183983</v>
      </c>
      <c r="I77" s="5" t="s">
        <v>78</v>
      </c>
      <c r="J77" s="5" t="s">
        <v>24</v>
      </c>
      <c r="K77" s="4" t="s">
        <v>688</v>
      </c>
      <c r="L77" s="4" t="s">
        <v>689</v>
      </c>
      <c r="M77" s="4" t="s">
        <v>690</v>
      </c>
      <c r="N77" s="4" t="s">
        <v>691</v>
      </c>
      <c r="O77" s="4" t="s">
        <v>692</v>
      </c>
      <c r="P77" s="4" t="s">
        <v>693</v>
      </c>
      <c r="Q77" s="4" t="s">
        <v>694</v>
      </c>
      <c r="R77" s="4"/>
    </row>
    <row r="78" s="42" customFormat="1" ht="335" spans="1:18">
      <c r="A78" s="4">
        <v>76</v>
      </c>
      <c r="B78" s="5" t="s">
        <v>695</v>
      </c>
      <c r="C78" s="4">
        <v>2</v>
      </c>
      <c r="D78" s="51" t="s">
        <v>696</v>
      </c>
      <c r="E78" s="4"/>
      <c r="F78" s="5" t="s">
        <v>697</v>
      </c>
      <c r="G78" s="5" t="s">
        <v>698</v>
      </c>
      <c r="H78" s="57" t="s">
        <v>699</v>
      </c>
      <c r="I78" s="5" t="s">
        <v>78</v>
      </c>
      <c r="J78" s="4" t="s">
        <v>442</v>
      </c>
      <c r="K78" s="4" t="s">
        <v>700</v>
      </c>
      <c r="L78" s="4" t="s">
        <v>701</v>
      </c>
      <c r="M78" s="4" t="s">
        <v>702</v>
      </c>
      <c r="N78" s="4" t="s">
        <v>703</v>
      </c>
      <c r="O78" s="4" t="s">
        <v>704</v>
      </c>
      <c r="P78" s="4" t="s">
        <v>705</v>
      </c>
      <c r="Q78" s="4" t="s">
        <v>706</v>
      </c>
      <c r="R78" s="4"/>
    </row>
    <row r="79" s="42" customFormat="1" ht="194" spans="1:18">
      <c r="A79" s="4">
        <v>77</v>
      </c>
      <c r="B79" s="5" t="s">
        <v>707</v>
      </c>
      <c r="C79" s="4">
        <v>1</v>
      </c>
      <c r="D79" s="51"/>
      <c r="E79" s="4"/>
      <c r="F79" s="5" t="s">
        <v>708</v>
      </c>
      <c r="G79" s="5" t="s">
        <v>709</v>
      </c>
      <c r="H79" s="5">
        <v>17730026526</v>
      </c>
      <c r="I79" s="5" t="s">
        <v>78</v>
      </c>
      <c r="J79" s="4" t="s">
        <v>442</v>
      </c>
      <c r="K79" s="4" t="s">
        <v>710</v>
      </c>
      <c r="L79" s="4" t="s">
        <v>711</v>
      </c>
      <c r="M79" s="4" t="s">
        <v>712</v>
      </c>
      <c r="N79" s="4" t="s">
        <v>713</v>
      </c>
      <c r="O79" s="4" t="s">
        <v>714</v>
      </c>
      <c r="P79" s="4" t="s">
        <v>715</v>
      </c>
      <c r="Q79" s="4" t="s">
        <v>716</v>
      </c>
      <c r="R79" s="4"/>
    </row>
    <row r="80" s="42" customFormat="1" ht="229" spans="1:18">
      <c r="A80" s="4">
        <v>78</v>
      </c>
      <c r="B80" s="4" t="s">
        <v>717</v>
      </c>
      <c r="C80" s="4">
        <v>1</v>
      </c>
      <c r="D80" s="64" t="s">
        <v>718</v>
      </c>
      <c r="E80" s="4" t="s">
        <v>719</v>
      </c>
      <c r="F80" s="4" t="s">
        <v>720</v>
      </c>
      <c r="G80" s="4" t="s">
        <v>721</v>
      </c>
      <c r="H80" s="4">
        <v>18055108636</v>
      </c>
      <c r="I80" s="4" t="s">
        <v>24</v>
      </c>
      <c r="J80" s="4" t="s">
        <v>314</v>
      </c>
      <c r="K80" s="4" t="s">
        <v>722</v>
      </c>
      <c r="L80" s="4" t="s">
        <v>723</v>
      </c>
      <c r="M80" s="4" t="s">
        <v>724</v>
      </c>
      <c r="N80" s="4" t="s">
        <v>725</v>
      </c>
      <c r="O80" s="4" t="s">
        <v>726</v>
      </c>
      <c r="P80" s="4" t="s">
        <v>727</v>
      </c>
      <c r="Q80" s="4" t="s">
        <v>728</v>
      </c>
      <c r="R80" s="4" t="s">
        <v>729</v>
      </c>
    </row>
    <row r="81" s="44" customFormat="1" ht="141" spans="1:18">
      <c r="A81" s="4">
        <v>79</v>
      </c>
      <c r="B81" s="9" t="s">
        <v>730</v>
      </c>
      <c r="C81" s="4">
        <v>1</v>
      </c>
      <c r="D81" s="65"/>
      <c r="E81" s="9"/>
      <c r="F81" s="9"/>
      <c r="G81" s="9"/>
      <c r="H81" s="9"/>
      <c r="I81" s="9" t="s">
        <v>24</v>
      </c>
      <c r="J81" s="4" t="s">
        <v>314</v>
      </c>
      <c r="K81" s="4" t="s">
        <v>731</v>
      </c>
      <c r="L81" s="4" t="s">
        <v>732</v>
      </c>
      <c r="M81" s="4" t="s">
        <v>733</v>
      </c>
      <c r="N81" s="4" t="s">
        <v>734</v>
      </c>
      <c r="O81" s="4" t="s">
        <v>735</v>
      </c>
      <c r="P81" s="4" t="s">
        <v>736</v>
      </c>
      <c r="Q81" s="4" t="s">
        <v>737</v>
      </c>
      <c r="R81" s="4" t="s">
        <v>738</v>
      </c>
    </row>
    <row r="82" s="42" customFormat="1" ht="212" spans="1:18">
      <c r="A82" s="4">
        <v>80</v>
      </c>
      <c r="B82" s="4" t="s">
        <v>739</v>
      </c>
      <c r="C82" s="4">
        <v>1</v>
      </c>
      <c r="D82" s="64"/>
      <c r="E82" s="4"/>
      <c r="F82" s="4"/>
      <c r="G82" s="4"/>
      <c r="H82" s="4"/>
      <c r="I82" s="4" t="s">
        <v>24</v>
      </c>
      <c r="J82" s="4" t="s">
        <v>314</v>
      </c>
      <c r="K82" s="4" t="s">
        <v>731</v>
      </c>
      <c r="L82" s="4" t="s">
        <v>740</v>
      </c>
      <c r="M82" s="4" t="s">
        <v>741</v>
      </c>
      <c r="N82" s="4" t="s">
        <v>742</v>
      </c>
      <c r="O82" s="4" t="s">
        <v>743</v>
      </c>
      <c r="P82" s="4" t="s">
        <v>736</v>
      </c>
      <c r="Q82" s="4" t="s">
        <v>744</v>
      </c>
      <c r="R82" s="4" t="s">
        <v>745</v>
      </c>
    </row>
    <row r="83" s="43" customFormat="1" ht="194" spans="1:18">
      <c r="A83" s="4">
        <v>81</v>
      </c>
      <c r="B83" s="5" t="s">
        <v>746</v>
      </c>
      <c r="C83" s="4">
        <v>1</v>
      </c>
      <c r="D83" s="52" t="s">
        <v>747</v>
      </c>
      <c r="E83" s="4"/>
      <c r="F83" s="5" t="s">
        <v>748</v>
      </c>
      <c r="G83" s="5" t="s">
        <v>749</v>
      </c>
      <c r="H83" s="5">
        <v>15155127175</v>
      </c>
      <c r="I83" s="5" t="s">
        <v>78</v>
      </c>
      <c r="J83" s="4" t="s">
        <v>524</v>
      </c>
      <c r="K83" s="4" t="s">
        <v>750</v>
      </c>
      <c r="L83" s="4"/>
      <c r="M83" s="4" t="s">
        <v>751</v>
      </c>
      <c r="N83" s="4" t="s">
        <v>752</v>
      </c>
      <c r="O83" s="4" t="s">
        <v>753</v>
      </c>
      <c r="P83" s="4" t="s">
        <v>754</v>
      </c>
      <c r="Q83" s="4" t="s">
        <v>378</v>
      </c>
      <c r="R83" s="4"/>
    </row>
    <row r="84" s="43" customFormat="1" ht="159" spans="1:18">
      <c r="A84" s="4">
        <v>82</v>
      </c>
      <c r="B84" s="5" t="s">
        <v>755</v>
      </c>
      <c r="C84" s="4">
        <v>1</v>
      </c>
      <c r="D84" s="52"/>
      <c r="E84" s="4"/>
      <c r="F84" s="5"/>
      <c r="G84" s="5"/>
      <c r="H84" s="5"/>
      <c r="I84" s="5" t="s">
        <v>78</v>
      </c>
      <c r="J84" s="4" t="s">
        <v>524</v>
      </c>
      <c r="K84" s="4" t="s">
        <v>756</v>
      </c>
      <c r="L84" s="4"/>
      <c r="M84" s="4" t="s">
        <v>757</v>
      </c>
      <c r="N84" s="4" t="s">
        <v>758</v>
      </c>
      <c r="O84" s="4" t="s">
        <v>759</v>
      </c>
      <c r="P84" s="4" t="s">
        <v>760</v>
      </c>
      <c r="Q84" s="4" t="s">
        <v>378</v>
      </c>
      <c r="R84" s="4"/>
    </row>
    <row r="85" s="43" customFormat="1" ht="212" spans="1:18">
      <c r="A85" s="4">
        <v>83</v>
      </c>
      <c r="B85" s="5" t="s">
        <v>761</v>
      </c>
      <c r="C85" s="4">
        <v>1</v>
      </c>
      <c r="D85" s="52"/>
      <c r="E85" s="4"/>
      <c r="F85" s="5"/>
      <c r="G85" s="5"/>
      <c r="H85" s="5"/>
      <c r="I85" s="5" t="s">
        <v>78</v>
      </c>
      <c r="J85" s="4" t="s">
        <v>524</v>
      </c>
      <c r="K85" s="4" t="s">
        <v>762</v>
      </c>
      <c r="L85" s="4"/>
      <c r="M85" s="4" t="s">
        <v>763</v>
      </c>
      <c r="N85" s="4" t="s">
        <v>764</v>
      </c>
      <c r="O85" s="4" t="s">
        <v>765</v>
      </c>
      <c r="P85" s="4" t="s">
        <v>766</v>
      </c>
      <c r="Q85" s="4" t="s">
        <v>378</v>
      </c>
      <c r="R85" s="4"/>
    </row>
    <row r="86" s="43" customFormat="1" ht="152" spans="1:18">
      <c r="A86" s="4">
        <v>84</v>
      </c>
      <c r="B86" s="27" t="s">
        <v>767</v>
      </c>
      <c r="C86" s="4">
        <v>2</v>
      </c>
      <c r="D86" s="66" t="s">
        <v>768</v>
      </c>
      <c r="E86" s="4"/>
      <c r="F86" s="27" t="s">
        <v>769</v>
      </c>
      <c r="G86" s="27" t="s">
        <v>770</v>
      </c>
      <c r="H86" s="27">
        <v>15555148621</v>
      </c>
      <c r="I86" s="27" t="s">
        <v>78</v>
      </c>
      <c r="J86" s="4" t="s">
        <v>771</v>
      </c>
      <c r="K86" s="15" t="s">
        <v>772</v>
      </c>
      <c r="L86" s="15"/>
      <c r="M86" s="14" t="s">
        <v>773</v>
      </c>
      <c r="N86" s="14" t="s">
        <v>774</v>
      </c>
      <c r="O86" s="14" t="s">
        <v>775</v>
      </c>
      <c r="P86" s="14" t="s">
        <v>776</v>
      </c>
      <c r="Q86" s="14" t="s">
        <v>777</v>
      </c>
      <c r="R86" s="4"/>
    </row>
    <row r="87" s="42" customFormat="1" ht="176" spans="1:18">
      <c r="A87" s="4">
        <v>85</v>
      </c>
      <c r="B87" s="5" t="s">
        <v>778</v>
      </c>
      <c r="C87" s="4">
        <v>1</v>
      </c>
      <c r="D87" s="66"/>
      <c r="E87" s="4"/>
      <c r="F87" s="5" t="s">
        <v>779</v>
      </c>
      <c r="G87" s="5" t="s">
        <v>780</v>
      </c>
      <c r="H87" s="5">
        <v>15951810968</v>
      </c>
      <c r="I87" s="5" t="s">
        <v>78</v>
      </c>
      <c r="J87" s="4" t="s">
        <v>771</v>
      </c>
      <c r="K87" s="4" t="s">
        <v>781</v>
      </c>
      <c r="L87" s="4" t="s">
        <v>782</v>
      </c>
      <c r="M87" s="4" t="s">
        <v>783</v>
      </c>
      <c r="N87" s="4" t="s">
        <v>784</v>
      </c>
      <c r="O87" s="4" t="s">
        <v>785</v>
      </c>
      <c r="P87" s="4" t="s">
        <v>776</v>
      </c>
      <c r="Q87" s="4" t="s">
        <v>777</v>
      </c>
      <c r="R87" s="4"/>
    </row>
    <row r="88" s="43" customFormat="1" ht="212" spans="1:18">
      <c r="A88" s="4">
        <v>86</v>
      </c>
      <c r="B88" s="27" t="s">
        <v>786</v>
      </c>
      <c r="C88" s="4">
        <v>2</v>
      </c>
      <c r="D88" s="67" t="s">
        <v>787</v>
      </c>
      <c r="E88" s="4"/>
      <c r="F88" s="27" t="s">
        <v>788</v>
      </c>
      <c r="G88" s="27" t="s">
        <v>140</v>
      </c>
      <c r="H88" s="27">
        <v>18019948916</v>
      </c>
      <c r="I88" s="27" t="s">
        <v>78</v>
      </c>
      <c r="J88" s="5" t="s">
        <v>24</v>
      </c>
      <c r="K88" s="4" t="s">
        <v>789</v>
      </c>
      <c r="L88" s="4"/>
      <c r="M88" s="4" t="s">
        <v>790</v>
      </c>
      <c r="N88" s="4" t="s">
        <v>791</v>
      </c>
      <c r="O88" s="4" t="s">
        <v>792</v>
      </c>
      <c r="P88" s="4"/>
      <c r="Q88" s="4" t="s">
        <v>793</v>
      </c>
      <c r="R88" s="4"/>
    </row>
    <row r="89" s="43" customFormat="1" ht="71" spans="1:18">
      <c r="A89" s="4">
        <v>87</v>
      </c>
      <c r="B89" s="5" t="s">
        <v>794</v>
      </c>
      <c r="C89" s="4">
        <v>1</v>
      </c>
      <c r="D89" s="5" t="s">
        <v>795</v>
      </c>
      <c r="E89" s="4"/>
      <c r="F89" s="5" t="s">
        <v>796</v>
      </c>
      <c r="G89" s="5" t="s">
        <v>797</v>
      </c>
      <c r="H89" s="57">
        <v>13856915205</v>
      </c>
      <c r="I89" s="5" t="s">
        <v>78</v>
      </c>
      <c r="J89" s="4" t="s">
        <v>490</v>
      </c>
      <c r="K89" s="4" t="s">
        <v>798</v>
      </c>
      <c r="L89" s="4"/>
      <c r="M89" s="4" t="s">
        <v>799</v>
      </c>
      <c r="N89" s="4" t="s">
        <v>800</v>
      </c>
      <c r="O89" s="4" t="s">
        <v>800</v>
      </c>
      <c r="P89" s="4" t="s">
        <v>801</v>
      </c>
      <c r="Q89" s="4" t="s">
        <v>802</v>
      </c>
      <c r="R89" s="4"/>
    </row>
    <row r="90" s="43" customFormat="1" ht="124" spans="1:18">
      <c r="A90" s="4">
        <v>88</v>
      </c>
      <c r="B90" s="28" t="s">
        <v>803</v>
      </c>
      <c r="C90" s="4">
        <v>2</v>
      </c>
      <c r="D90" s="28" t="s">
        <v>804</v>
      </c>
      <c r="E90" s="4"/>
      <c r="F90" s="10" t="s">
        <v>805</v>
      </c>
      <c r="G90" s="10" t="s">
        <v>806</v>
      </c>
      <c r="H90" s="10">
        <v>18505515090</v>
      </c>
      <c r="I90" s="28" t="s">
        <v>78</v>
      </c>
      <c r="J90" s="4" t="s">
        <v>771</v>
      </c>
      <c r="K90" s="4" t="s">
        <v>807</v>
      </c>
      <c r="L90" s="4"/>
      <c r="M90" s="4" t="s">
        <v>808</v>
      </c>
      <c r="N90" s="4" t="s">
        <v>809</v>
      </c>
      <c r="O90" s="4" t="s">
        <v>810</v>
      </c>
      <c r="P90" s="4" t="s">
        <v>811</v>
      </c>
      <c r="Q90" s="4" t="s">
        <v>812</v>
      </c>
      <c r="R90" s="4"/>
    </row>
    <row r="91" s="43" customFormat="1" ht="409.5" spans="1:18">
      <c r="A91" s="4">
        <v>89</v>
      </c>
      <c r="B91" s="7" t="s">
        <v>813</v>
      </c>
      <c r="C91" s="4">
        <v>2</v>
      </c>
      <c r="D91" s="9" t="s">
        <v>814</v>
      </c>
      <c r="E91" s="4"/>
      <c r="F91" s="9" t="s">
        <v>815</v>
      </c>
      <c r="G91" s="9" t="s">
        <v>816</v>
      </c>
      <c r="H91" s="9">
        <v>18226625653</v>
      </c>
      <c r="I91" s="9" t="s">
        <v>78</v>
      </c>
      <c r="J91" s="4" t="s">
        <v>817</v>
      </c>
      <c r="K91" s="4" t="s">
        <v>818</v>
      </c>
      <c r="L91" s="4"/>
      <c r="M91" s="4" t="s">
        <v>819</v>
      </c>
      <c r="N91" s="4" t="s">
        <v>820</v>
      </c>
      <c r="O91" s="4"/>
      <c r="P91" s="4" t="s">
        <v>821</v>
      </c>
      <c r="Q91" s="4" t="s">
        <v>822</v>
      </c>
      <c r="R91" s="4"/>
    </row>
    <row r="92" s="42" customFormat="1" ht="176" spans="1:18">
      <c r="A92" s="4">
        <v>90</v>
      </c>
      <c r="B92" s="5" t="s">
        <v>823</v>
      </c>
      <c r="C92" s="4">
        <v>1</v>
      </c>
      <c r="D92" s="51" t="s">
        <v>824</v>
      </c>
      <c r="E92" s="4"/>
      <c r="F92" s="5" t="s">
        <v>825</v>
      </c>
      <c r="G92" s="5" t="s">
        <v>826</v>
      </c>
      <c r="H92" s="5">
        <v>13739235539</v>
      </c>
      <c r="I92" s="5" t="s">
        <v>78</v>
      </c>
      <c r="J92" s="5" t="s">
        <v>24</v>
      </c>
      <c r="K92" s="4" t="s">
        <v>827</v>
      </c>
      <c r="L92" s="4" t="s">
        <v>828</v>
      </c>
      <c r="M92" s="4" t="s">
        <v>829</v>
      </c>
      <c r="N92" s="4" t="s">
        <v>830</v>
      </c>
      <c r="O92" s="4" t="s">
        <v>831</v>
      </c>
      <c r="P92" s="4" t="s">
        <v>832</v>
      </c>
      <c r="Q92" s="4" t="s">
        <v>833</v>
      </c>
      <c r="R92" s="4"/>
    </row>
    <row r="93" s="42" customFormat="1" ht="300" spans="1:18">
      <c r="A93" s="4">
        <v>91</v>
      </c>
      <c r="B93" s="5" t="s">
        <v>834</v>
      </c>
      <c r="C93" s="4">
        <v>1</v>
      </c>
      <c r="D93" s="51"/>
      <c r="E93" s="4"/>
      <c r="F93" s="5"/>
      <c r="G93" s="5"/>
      <c r="H93" s="5"/>
      <c r="I93" s="5" t="s">
        <v>78</v>
      </c>
      <c r="J93" s="5" t="s">
        <v>24</v>
      </c>
      <c r="K93" s="4" t="s">
        <v>827</v>
      </c>
      <c r="L93" s="4" t="s">
        <v>835</v>
      </c>
      <c r="M93" s="4" t="s">
        <v>836</v>
      </c>
      <c r="N93" s="4" t="s">
        <v>837</v>
      </c>
      <c r="O93" s="4" t="s">
        <v>838</v>
      </c>
      <c r="P93" s="4" t="s">
        <v>832</v>
      </c>
      <c r="Q93" s="4" t="s">
        <v>839</v>
      </c>
      <c r="R93" s="4"/>
    </row>
    <row r="94" s="42" customFormat="1" ht="159" spans="1:18">
      <c r="A94" s="4">
        <v>92</v>
      </c>
      <c r="B94" s="5" t="s">
        <v>840</v>
      </c>
      <c r="C94" s="4">
        <v>1</v>
      </c>
      <c r="D94" s="65" t="s">
        <v>841</v>
      </c>
      <c r="E94" s="4"/>
      <c r="F94" s="9" t="s">
        <v>842</v>
      </c>
      <c r="G94" s="9" t="s">
        <v>816</v>
      </c>
      <c r="H94" s="9">
        <v>17756086706</v>
      </c>
      <c r="I94" s="9" t="s">
        <v>78</v>
      </c>
      <c r="J94" s="5" t="s">
        <v>24</v>
      </c>
      <c r="K94" s="4" t="s">
        <v>843</v>
      </c>
      <c r="L94" s="4" t="s">
        <v>844</v>
      </c>
      <c r="M94" s="4" t="s">
        <v>845</v>
      </c>
      <c r="N94" s="4" t="s">
        <v>846</v>
      </c>
      <c r="O94" s="4" t="s">
        <v>847</v>
      </c>
      <c r="P94" s="4" t="s">
        <v>848</v>
      </c>
      <c r="Q94" s="4" t="s">
        <v>849</v>
      </c>
      <c r="R94" s="4"/>
    </row>
    <row r="95" s="42" customFormat="1" ht="124" spans="1:18">
      <c r="A95" s="4">
        <v>93</v>
      </c>
      <c r="B95" s="5" t="s">
        <v>850</v>
      </c>
      <c r="C95" s="4">
        <v>1</v>
      </c>
      <c r="D95" s="65"/>
      <c r="E95" s="4"/>
      <c r="F95" s="9"/>
      <c r="G95" s="9"/>
      <c r="H95" s="9"/>
      <c r="I95" s="9" t="s">
        <v>78</v>
      </c>
      <c r="J95" s="5" t="s">
        <v>24</v>
      </c>
      <c r="K95" s="4" t="s">
        <v>843</v>
      </c>
      <c r="L95" s="4" t="s">
        <v>844</v>
      </c>
      <c r="M95" s="4" t="s">
        <v>851</v>
      </c>
      <c r="N95" s="4" t="s">
        <v>852</v>
      </c>
      <c r="O95" s="4" t="s">
        <v>853</v>
      </c>
      <c r="P95" s="4" t="s">
        <v>848</v>
      </c>
      <c r="Q95" s="4" t="s">
        <v>849</v>
      </c>
      <c r="R95" s="4"/>
    </row>
    <row r="96" s="42" customFormat="1" ht="282" spans="1:18">
      <c r="A96" s="4">
        <v>94</v>
      </c>
      <c r="B96" s="5" t="s">
        <v>854</v>
      </c>
      <c r="C96" s="4">
        <v>1</v>
      </c>
      <c r="D96" s="65"/>
      <c r="E96" s="4"/>
      <c r="F96" s="5" t="s">
        <v>855</v>
      </c>
      <c r="G96" s="5" t="s">
        <v>856</v>
      </c>
      <c r="H96" s="5" t="s">
        <v>857</v>
      </c>
      <c r="I96" s="9" t="s">
        <v>78</v>
      </c>
      <c r="J96" s="5" t="s">
        <v>24</v>
      </c>
      <c r="K96" s="4" t="s">
        <v>858</v>
      </c>
      <c r="L96" s="4" t="s">
        <v>859</v>
      </c>
      <c r="M96" s="4" t="s">
        <v>860</v>
      </c>
      <c r="N96" s="4" t="s">
        <v>861</v>
      </c>
      <c r="O96" s="4" t="s">
        <v>862</v>
      </c>
      <c r="P96" s="4" t="s">
        <v>863</v>
      </c>
      <c r="Q96" s="4" t="s">
        <v>864</v>
      </c>
      <c r="R96" s="4"/>
    </row>
    <row r="97" s="42" customFormat="1" ht="71" spans="1:18">
      <c r="A97" s="4">
        <v>95</v>
      </c>
      <c r="B97" s="5" t="s">
        <v>865</v>
      </c>
      <c r="C97" s="4">
        <v>1</v>
      </c>
      <c r="D97" s="5" t="s">
        <v>795</v>
      </c>
      <c r="E97" s="4"/>
      <c r="F97" s="5" t="s">
        <v>796</v>
      </c>
      <c r="G97" s="5" t="s">
        <v>797</v>
      </c>
      <c r="H97" s="57">
        <v>13856915205</v>
      </c>
      <c r="I97" s="5" t="s">
        <v>24</v>
      </c>
      <c r="J97" s="4" t="s">
        <v>490</v>
      </c>
      <c r="K97" s="4" t="s">
        <v>794</v>
      </c>
      <c r="L97" s="4" t="s">
        <v>798</v>
      </c>
      <c r="M97" s="4" t="s">
        <v>799</v>
      </c>
      <c r="N97" s="4" t="s">
        <v>800</v>
      </c>
      <c r="O97" s="4" t="s">
        <v>800</v>
      </c>
      <c r="P97" s="4" t="s">
        <v>801</v>
      </c>
      <c r="Q97" s="4" t="s">
        <v>802</v>
      </c>
      <c r="R97" s="4"/>
    </row>
    <row r="98" s="42" customFormat="1" ht="141" spans="1:18">
      <c r="A98" s="4">
        <v>96</v>
      </c>
      <c r="B98" s="5" t="s">
        <v>866</v>
      </c>
      <c r="C98" s="4">
        <v>1</v>
      </c>
      <c r="D98" s="51" t="s">
        <v>867</v>
      </c>
      <c r="E98" s="4"/>
      <c r="F98" s="5" t="s">
        <v>868</v>
      </c>
      <c r="G98" s="5" t="s">
        <v>155</v>
      </c>
      <c r="H98" s="5">
        <v>15274863035</v>
      </c>
      <c r="I98" s="5" t="s">
        <v>78</v>
      </c>
      <c r="J98" s="4" t="s">
        <v>142</v>
      </c>
      <c r="K98" s="4" t="s">
        <v>869</v>
      </c>
      <c r="L98" s="4" t="s">
        <v>870</v>
      </c>
      <c r="M98" s="4" t="s">
        <v>871</v>
      </c>
      <c r="N98" s="4" t="s">
        <v>872</v>
      </c>
      <c r="O98" s="4" t="s">
        <v>873</v>
      </c>
      <c r="P98" s="4" t="s">
        <v>874</v>
      </c>
      <c r="Q98" s="4" t="s">
        <v>378</v>
      </c>
      <c r="R98" s="4"/>
    </row>
    <row r="99" s="42" customFormat="1" ht="106" spans="1:18">
      <c r="A99" s="4">
        <v>97</v>
      </c>
      <c r="B99" s="5" t="s">
        <v>875</v>
      </c>
      <c r="C99" s="4">
        <v>1</v>
      </c>
      <c r="D99" s="51"/>
      <c r="E99" s="4"/>
      <c r="F99" s="5"/>
      <c r="G99" s="5"/>
      <c r="H99" s="5"/>
      <c r="I99" s="5" t="s">
        <v>78</v>
      </c>
      <c r="J99" s="4" t="s">
        <v>142</v>
      </c>
      <c r="K99" s="4" t="s">
        <v>869</v>
      </c>
      <c r="L99" s="4" t="s">
        <v>876</v>
      </c>
      <c r="M99" s="4" t="s">
        <v>877</v>
      </c>
      <c r="N99" s="4" t="s">
        <v>878</v>
      </c>
      <c r="O99" s="4" t="s">
        <v>879</v>
      </c>
      <c r="P99" s="4" t="s">
        <v>880</v>
      </c>
      <c r="Q99" s="4" t="s">
        <v>378</v>
      </c>
      <c r="R99" s="4"/>
    </row>
    <row r="100" s="42" customFormat="1" ht="352" spans="1:18">
      <c r="A100" s="4">
        <v>98</v>
      </c>
      <c r="B100" s="5" t="s">
        <v>881</v>
      </c>
      <c r="C100" s="4">
        <v>1</v>
      </c>
      <c r="D100" s="51" t="s">
        <v>882</v>
      </c>
      <c r="E100" s="4"/>
      <c r="F100" s="5" t="s">
        <v>883</v>
      </c>
      <c r="G100" s="5" t="s">
        <v>884</v>
      </c>
      <c r="H100" s="5">
        <v>18655051331</v>
      </c>
      <c r="I100" s="5" t="s">
        <v>78</v>
      </c>
      <c r="J100" s="4" t="s">
        <v>885</v>
      </c>
      <c r="K100" s="4" t="s">
        <v>886</v>
      </c>
      <c r="L100" s="4" t="s">
        <v>887</v>
      </c>
      <c r="M100" s="4" t="s">
        <v>888</v>
      </c>
      <c r="N100" s="4" t="s">
        <v>889</v>
      </c>
      <c r="O100" s="4" t="s">
        <v>890</v>
      </c>
      <c r="P100" s="4" t="s">
        <v>891</v>
      </c>
      <c r="Q100" s="4" t="s">
        <v>892</v>
      </c>
      <c r="R100" s="4"/>
    </row>
    <row r="101" s="42" customFormat="1" ht="317" spans="1:18">
      <c r="A101" s="4">
        <v>99</v>
      </c>
      <c r="B101" s="5" t="s">
        <v>893</v>
      </c>
      <c r="C101" s="4">
        <v>2</v>
      </c>
      <c r="D101" s="51"/>
      <c r="E101" s="4"/>
      <c r="F101" s="5"/>
      <c r="G101" s="5"/>
      <c r="H101" s="5"/>
      <c r="I101" s="5" t="s">
        <v>78</v>
      </c>
      <c r="J101" s="4" t="s">
        <v>885</v>
      </c>
      <c r="K101" s="4" t="s">
        <v>894</v>
      </c>
      <c r="L101" s="4" t="s">
        <v>895</v>
      </c>
      <c r="M101" s="4" t="s">
        <v>896</v>
      </c>
      <c r="N101" s="4" t="s">
        <v>897</v>
      </c>
      <c r="O101" s="4" t="s">
        <v>898</v>
      </c>
      <c r="P101" s="4" t="s">
        <v>899</v>
      </c>
      <c r="Q101" s="4" t="s">
        <v>900</v>
      </c>
      <c r="R101" s="4"/>
    </row>
    <row r="102" s="42" customFormat="1" ht="159" spans="1:18">
      <c r="A102" s="4">
        <v>100</v>
      </c>
      <c r="B102" s="5" t="s">
        <v>901</v>
      </c>
      <c r="C102" s="4">
        <v>1</v>
      </c>
      <c r="D102" s="51" t="s">
        <v>902</v>
      </c>
      <c r="E102" s="4"/>
      <c r="F102" s="5" t="s">
        <v>903</v>
      </c>
      <c r="G102" s="5" t="s">
        <v>904</v>
      </c>
      <c r="H102" s="5">
        <v>15856986259</v>
      </c>
      <c r="I102" s="5" t="s">
        <v>78</v>
      </c>
      <c r="J102" s="4" t="s">
        <v>91</v>
      </c>
      <c r="K102" s="4" t="s">
        <v>905</v>
      </c>
      <c r="L102" s="4" t="s">
        <v>906</v>
      </c>
      <c r="M102" s="4" t="s">
        <v>907</v>
      </c>
      <c r="N102" s="4" t="s">
        <v>908</v>
      </c>
      <c r="O102" s="4" t="s">
        <v>909</v>
      </c>
      <c r="P102" s="4" t="s">
        <v>910</v>
      </c>
      <c r="Q102" s="4" t="s">
        <v>911</v>
      </c>
      <c r="R102" s="4"/>
    </row>
    <row r="103" s="42" customFormat="1" ht="159" spans="1:18">
      <c r="A103" s="4">
        <v>101</v>
      </c>
      <c r="B103" s="5" t="s">
        <v>912</v>
      </c>
      <c r="C103" s="4">
        <v>2</v>
      </c>
      <c r="D103" s="51"/>
      <c r="E103" s="4"/>
      <c r="F103" s="5"/>
      <c r="G103" s="5"/>
      <c r="H103" s="5"/>
      <c r="I103" s="5" t="s">
        <v>78</v>
      </c>
      <c r="J103" s="4" t="s">
        <v>91</v>
      </c>
      <c r="K103" s="4" t="s">
        <v>913</v>
      </c>
      <c r="L103" s="4" t="s">
        <v>906</v>
      </c>
      <c r="M103" s="4" t="s">
        <v>907</v>
      </c>
      <c r="N103" s="4" t="s">
        <v>914</v>
      </c>
      <c r="O103" s="4" t="s">
        <v>915</v>
      </c>
      <c r="P103" s="4" t="s">
        <v>910</v>
      </c>
      <c r="Q103" s="4" t="s">
        <v>916</v>
      </c>
      <c r="R103" s="4"/>
    </row>
    <row r="104" s="42" customFormat="1" ht="106" spans="1:18">
      <c r="A104" s="4">
        <v>102</v>
      </c>
      <c r="B104" s="7" t="s">
        <v>917</v>
      </c>
      <c r="C104" s="4">
        <v>1</v>
      </c>
      <c r="D104" s="56" t="s">
        <v>918</v>
      </c>
      <c r="E104" s="4"/>
      <c r="F104" s="7" t="s">
        <v>919</v>
      </c>
      <c r="G104" s="7" t="s">
        <v>816</v>
      </c>
      <c r="H104" s="7">
        <v>15280245621</v>
      </c>
      <c r="I104" s="7" t="s">
        <v>78</v>
      </c>
      <c r="J104" s="4" t="s">
        <v>771</v>
      </c>
      <c r="K104" s="4" t="s">
        <v>920</v>
      </c>
      <c r="L104" s="4" t="s">
        <v>921</v>
      </c>
      <c r="M104" s="4" t="s">
        <v>922</v>
      </c>
      <c r="N104" s="4" t="s">
        <v>923</v>
      </c>
      <c r="O104" s="4" t="s">
        <v>924</v>
      </c>
      <c r="P104" s="4" t="s">
        <v>925</v>
      </c>
      <c r="Q104" s="4" t="s">
        <v>926</v>
      </c>
      <c r="R104" s="4"/>
    </row>
    <row r="105" s="42" customFormat="1" ht="106" spans="1:18">
      <c r="A105" s="4">
        <v>103</v>
      </c>
      <c r="B105" s="7" t="s">
        <v>927</v>
      </c>
      <c r="C105" s="4">
        <v>1</v>
      </c>
      <c r="D105" s="56"/>
      <c r="E105" s="4"/>
      <c r="F105" s="7" t="s">
        <v>928</v>
      </c>
      <c r="G105" s="7"/>
      <c r="H105" s="7"/>
      <c r="I105" s="7" t="s">
        <v>78</v>
      </c>
      <c r="J105" s="4" t="s">
        <v>771</v>
      </c>
      <c r="K105" s="4" t="s">
        <v>929</v>
      </c>
      <c r="L105" s="4" t="s">
        <v>930</v>
      </c>
      <c r="M105" s="4" t="s">
        <v>931</v>
      </c>
      <c r="N105" s="4" t="s">
        <v>932</v>
      </c>
      <c r="O105" s="4" t="s">
        <v>933</v>
      </c>
      <c r="P105" s="4" t="s">
        <v>934</v>
      </c>
      <c r="Q105" s="4" t="s">
        <v>926</v>
      </c>
      <c r="R105" s="4"/>
    </row>
    <row r="106" s="42" customFormat="1" ht="159" spans="1:18">
      <c r="A106" s="4">
        <v>104</v>
      </c>
      <c r="B106" s="7" t="s">
        <v>935</v>
      </c>
      <c r="C106" s="4">
        <v>1</v>
      </c>
      <c r="D106" s="56"/>
      <c r="E106" s="4"/>
      <c r="F106" s="7" t="s">
        <v>936</v>
      </c>
      <c r="G106" s="7"/>
      <c r="H106" s="7"/>
      <c r="I106" s="7" t="s">
        <v>78</v>
      </c>
      <c r="J106" s="4" t="s">
        <v>771</v>
      </c>
      <c r="K106" s="4" t="s">
        <v>937</v>
      </c>
      <c r="L106" s="4" t="s">
        <v>938</v>
      </c>
      <c r="M106" s="4" t="s">
        <v>939</v>
      </c>
      <c r="N106" s="4" t="s">
        <v>940</v>
      </c>
      <c r="O106" s="4" t="s">
        <v>941</v>
      </c>
      <c r="P106" s="4" t="s">
        <v>942</v>
      </c>
      <c r="Q106" s="4" t="s">
        <v>926</v>
      </c>
      <c r="R106" s="4"/>
    </row>
    <row r="107" s="42" customFormat="1" ht="124" spans="1:18">
      <c r="A107" s="4">
        <v>105</v>
      </c>
      <c r="B107" s="7" t="s">
        <v>943</v>
      </c>
      <c r="C107" s="4">
        <v>1</v>
      </c>
      <c r="D107" s="56"/>
      <c r="E107" s="4"/>
      <c r="F107" s="7"/>
      <c r="G107" s="7"/>
      <c r="H107" s="7"/>
      <c r="I107" s="7" t="s">
        <v>78</v>
      </c>
      <c r="J107" s="4" t="s">
        <v>771</v>
      </c>
      <c r="K107" s="4" t="s">
        <v>944</v>
      </c>
      <c r="L107" s="4" t="s">
        <v>945</v>
      </c>
      <c r="M107" s="4" t="s">
        <v>946</v>
      </c>
      <c r="N107" s="4" t="s">
        <v>947</v>
      </c>
      <c r="O107" s="4" t="s">
        <v>948</v>
      </c>
      <c r="P107" s="4" t="s">
        <v>949</v>
      </c>
      <c r="Q107" s="4" t="s">
        <v>926</v>
      </c>
      <c r="R107" s="4"/>
    </row>
    <row r="108" s="42" customFormat="1" ht="247" spans="1:18">
      <c r="A108" s="4">
        <v>106</v>
      </c>
      <c r="B108" s="7" t="s">
        <v>950</v>
      </c>
      <c r="C108" s="4">
        <v>1</v>
      </c>
      <c r="D108" s="56"/>
      <c r="E108" s="4"/>
      <c r="F108" s="7" t="s">
        <v>951</v>
      </c>
      <c r="G108" s="7"/>
      <c r="H108" s="7"/>
      <c r="I108" s="7" t="s">
        <v>78</v>
      </c>
      <c r="J108" s="4" t="s">
        <v>771</v>
      </c>
      <c r="K108" s="4" t="s">
        <v>952</v>
      </c>
      <c r="L108" s="4" t="s">
        <v>953</v>
      </c>
      <c r="M108" s="4" t="s">
        <v>954</v>
      </c>
      <c r="N108" s="4" t="s">
        <v>955</v>
      </c>
      <c r="O108" s="4" t="s">
        <v>956</v>
      </c>
      <c r="P108" s="4" t="s">
        <v>957</v>
      </c>
      <c r="Q108" s="4" t="s">
        <v>926</v>
      </c>
      <c r="R108" s="4"/>
    </row>
    <row r="109" s="42" customFormat="1" ht="124" spans="1:18">
      <c r="A109" s="4">
        <v>107</v>
      </c>
      <c r="B109" s="7" t="s">
        <v>958</v>
      </c>
      <c r="C109" s="4">
        <v>1</v>
      </c>
      <c r="D109" s="56"/>
      <c r="E109" s="4"/>
      <c r="F109" s="7" t="s">
        <v>959</v>
      </c>
      <c r="G109" s="7"/>
      <c r="H109" s="7"/>
      <c r="I109" s="7" t="s">
        <v>78</v>
      </c>
      <c r="J109" s="4" t="s">
        <v>771</v>
      </c>
      <c r="K109" s="4" t="s">
        <v>960</v>
      </c>
      <c r="L109" s="4" t="s">
        <v>961</v>
      </c>
      <c r="M109" s="4" t="s">
        <v>962</v>
      </c>
      <c r="N109" s="4" t="s">
        <v>963</v>
      </c>
      <c r="O109" s="4" t="s">
        <v>964</v>
      </c>
      <c r="P109" s="4" t="s">
        <v>965</v>
      </c>
      <c r="Q109" s="4" t="s">
        <v>926</v>
      </c>
      <c r="R109" s="4"/>
    </row>
    <row r="110" s="42" customFormat="1" ht="176" spans="1:18">
      <c r="A110" s="4">
        <v>108</v>
      </c>
      <c r="B110" s="7" t="s">
        <v>966</v>
      </c>
      <c r="C110" s="4">
        <v>1</v>
      </c>
      <c r="D110" s="56"/>
      <c r="E110" s="4"/>
      <c r="F110" s="7" t="s">
        <v>967</v>
      </c>
      <c r="G110" s="7"/>
      <c r="H110" s="7"/>
      <c r="I110" s="7" t="s">
        <v>78</v>
      </c>
      <c r="J110" s="4" t="s">
        <v>771</v>
      </c>
      <c r="K110" s="4" t="s">
        <v>968</v>
      </c>
      <c r="L110" s="4" t="s">
        <v>969</v>
      </c>
      <c r="M110" s="4" t="s">
        <v>970</v>
      </c>
      <c r="N110" s="4" t="s">
        <v>971</v>
      </c>
      <c r="O110" s="4" t="s">
        <v>972</v>
      </c>
      <c r="P110" s="4" t="s">
        <v>973</v>
      </c>
      <c r="Q110" s="4" t="s">
        <v>926</v>
      </c>
      <c r="R110" s="4"/>
    </row>
    <row r="111" s="42" customFormat="1" ht="88" spans="1:18">
      <c r="A111" s="4">
        <v>109</v>
      </c>
      <c r="B111" s="7" t="s">
        <v>974</v>
      </c>
      <c r="C111" s="4">
        <v>1</v>
      </c>
      <c r="D111" s="56"/>
      <c r="E111" s="4"/>
      <c r="F111" s="7" t="s">
        <v>975</v>
      </c>
      <c r="G111" s="7"/>
      <c r="H111" s="7"/>
      <c r="I111" s="7" t="s">
        <v>78</v>
      </c>
      <c r="J111" s="4" t="s">
        <v>771</v>
      </c>
      <c r="K111" s="4" t="s">
        <v>976</v>
      </c>
      <c r="L111" s="4" t="s">
        <v>977</v>
      </c>
      <c r="M111" s="4" t="s">
        <v>978</v>
      </c>
      <c r="N111" s="4" t="s">
        <v>979</v>
      </c>
      <c r="O111" s="4" t="s">
        <v>980</v>
      </c>
      <c r="P111" s="4" t="s">
        <v>50</v>
      </c>
      <c r="Q111" s="4" t="s">
        <v>926</v>
      </c>
      <c r="R111" s="4"/>
    </row>
    <row r="112" s="42" customFormat="1" ht="141" spans="1:18">
      <c r="A112" s="4">
        <v>110</v>
      </c>
      <c r="B112" s="5" t="s">
        <v>981</v>
      </c>
      <c r="C112" s="4">
        <v>1</v>
      </c>
      <c r="D112" s="5" t="s">
        <v>982</v>
      </c>
      <c r="E112" s="4" t="s">
        <v>983</v>
      </c>
      <c r="F112" s="5" t="s">
        <v>984</v>
      </c>
      <c r="G112" s="5" t="s">
        <v>985</v>
      </c>
      <c r="H112" s="57" t="s">
        <v>986</v>
      </c>
      <c r="I112" s="5" t="s">
        <v>78</v>
      </c>
      <c r="J112" s="5" t="s">
        <v>24</v>
      </c>
      <c r="K112" s="4" t="s">
        <v>987</v>
      </c>
      <c r="L112" s="4" t="s">
        <v>988</v>
      </c>
      <c r="M112" s="4" t="s">
        <v>989</v>
      </c>
      <c r="N112" s="4" t="s">
        <v>990</v>
      </c>
      <c r="O112" s="4" t="s">
        <v>991</v>
      </c>
      <c r="P112" s="4" t="s">
        <v>992</v>
      </c>
      <c r="Q112" s="4" t="s">
        <v>993</v>
      </c>
      <c r="R112" s="4"/>
    </row>
    <row r="113" s="42" customFormat="1" ht="409.5" spans="1:18">
      <c r="A113" s="4">
        <v>111</v>
      </c>
      <c r="B113" s="6" t="s">
        <v>994</v>
      </c>
      <c r="C113" s="4">
        <v>1</v>
      </c>
      <c r="D113" s="68" t="s">
        <v>995</v>
      </c>
      <c r="E113" s="4"/>
      <c r="F113" s="6" t="s">
        <v>996</v>
      </c>
      <c r="G113" s="6" t="s">
        <v>770</v>
      </c>
      <c r="H113" s="6">
        <v>18656067924</v>
      </c>
      <c r="I113" s="8" t="s">
        <v>24</v>
      </c>
      <c r="J113" s="4" t="s">
        <v>490</v>
      </c>
      <c r="K113" s="4" t="s">
        <v>997</v>
      </c>
      <c r="L113" s="4" t="s">
        <v>998</v>
      </c>
      <c r="M113" s="4" t="s">
        <v>999</v>
      </c>
      <c r="N113" s="4" t="s">
        <v>1000</v>
      </c>
      <c r="O113" s="4" t="s">
        <v>1001</v>
      </c>
      <c r="P113" s="4" t="s">
        <v>1002</v>
      </c>
      <c r="Q113" s="4" t="s">
        <v>1003</v>
      </c>
      <c r="R113" s="4"/>
    </row>
    <row r="114" s="42" customFormat="1" ht="388" spans="1:18">
      <c r="A114" s="4">
        <v>112</v>
      </c>
      <c r="B114" s="6" t="s">
        <v>1004</v>
      </c>
      <c r="C114" s="4">
        <v>1</v>
      </c>
      <c r="D114" s="68"/>
      <c r="E114" s="4"/>
      <c r="F114" s="6"/>
      <c r="G114" s="6"/>
      <c r="H114" s="6"/>
      <c r="I114" s="6" t="s">
        <v>78</v>
      </c>
      <c r="J114" s="4" t="s">
        <v>490</v>
      </c>
      <c r="K114" s="4" t="s">
        <v>1005</v>
      </c>
      <c r="L114" s="4" t="s">
        <v>1006</v>
      </c>
      <c r="M114" s="4" t="s">
        <v>1007</v>
      </c>
      <c r="N114" s="4" t="s">
        <v>1008</v>
      </c>
      <c r="O114" s="4" t="s">
        <v>1009</v>
      </c>
      <c r="P114" s="4" t="s">
        <v>1010</v>
      </c>
      <c r="Q114" s="4" t="s">
        <v>1011</v>
      </c>
      <c r="R114" s="4"/>
    </row>
    <row r="115" s="42" customFormat="1" ht="159" spans="1:18">
      <c r="A115" s="4">
        <v>113</v>
      </c>
      <c r="B115" s="6" t="s">
        <v>1012</v>
      </c>
      <c r="C115" s="4">
        <v>1</v>
      </c>
      <c r="D115" s="68"/>
      <c r="E115" s="4"/>
      <c r="F115" s="6"/>
      <c r="G115" s="6"/>
      <c r="H115" s="6"/>
      <c r="I115" s="8" t="s">
        <v>24</v>
      </c>
      <c r="J115" s="4" t="s">
        <v>490</v>
      </c>
      <c r="K115" s="4" t="s">
        <v>1013</v>
      </c>
      <c r="L115" s="4" t="s">
        <v>1014</v>
      </c>
      <c r="M115" s="4" t="s">
        <v>1015</v>
      </c>
      <c r="N115" s="4" t="s">
        <v>1016</v>
      </c>
      <c r="O115" s="4" t="s">
        <v>1017</v>
      </c>
      <c r="P115" s="4" t="s">
        <v>1018</v>
      </c>
      <c r="Q115" s="4" t="s">
        <v>1019</v>
      </c>
      <c r="R115" s="4"/>
    </row>
    <row r="116" s="42" customFormat="1" ht="141" spans="1:18">
      <c r="A116" s="4">
        <v>114</v>
      </c>
      <c r="B116" s="6" t="s">
        <v>1020</v>
      </c>
      <c r="C116" s="4">
        <v>1</v>
      </c>
      <c r="D116" s="68"/>
      <c r="E116" s="4"/>
      <c r="F116" s="6" t="s">
        <v>1021</v>
      </c>
      <c r="G116" s="6" t="s">
        <v>1022</v>
      </c>
      <c r="H116" s="6">
        <v>18656067921</v>
      </c>
      <c r="I116" s="8" t="s">
        <v>24</v>
      </c>
      <c r="J116" s="4" t="s">
        <v>490</v>
      </c>
      <c r="K116" s="4" t="s">
        <v>1023</v>
      </c>
      <c r="L116" s="4" t="s">
        <v>1024</v>
      </c>
      <c r="M116" s="4" t="s">
        <v>1025</v>
      </c>
      <c r="N116" s="4" t="s">
        <v>1026</v>
      </c>
      <c r="O116" s="4" t="s">
        <v>1027</v>
      </c>
      <c r="P116" s="4" t="s">
        <v>1028</v>
      </c>
      <c r="Q116" s="4" t="s">
        <v>1029</v>
      </c>
      <c r="R116" s="4"/>
    </row>
    <row r="117" s="42" customFormat="1" ht="176" spans="1:18">
      <c r="A117" s="4">
        <v>115</v>
      </c>
      <c r="B117" s="6" t="s">
        <v>1030</v>
      </c>
      <c r="C117" s="4">
        <v>1</v>
      </c>
      <c r="D117" s="68"/>
      <c r="E117" s="4"/>
      <c r="F117" s="6" t="s">
        <v>1031</v>
      </c>
      <c r="G117" s="6" t="s">
        <v>1032</v>
      </c>
      <c r="H117" s="6">
        <v>18656067938</v>
      </c>
      <c r="I117" s="8" t="s">
        <v>24</v>
      </c>
      <c r="J117" s="4" t="s">
        <v>490</v>
      </c>
      <c r="K117" s="4" t="s">
        <v>1033</v>
      </c>
      <c r="L117" s="4" t="s">
        <v>1034</v>
      </c>
      <c r="M117" s="4" t="s">
        <v>1035</v>
      </c>
      <c r="N117" s="4" t="s">
        <v>1036</v>
      </c>
      <c r="O117" s="4" t="s">
        <v>1037</v>
      </c>
      <c r="P117" s="4" t="s">
        <v>1038</v>
      </c>
      <c r="Q117" s="4" t="s">
        <v>1039</v>
      </c>
      <c r="R117" s="4"/>
    </row>
    <row r="118" s="42" customFormat="1" ht="176" spans="1:18">
      <c r="A118" s="4">
        <v>116</v>
      </c>
      <c r="B118" s="6" t="s">
        <v>1040</v>
      </c>
      <c r="C118" s="4">
        <v>1</v>
      </c>
      <c r="D118" s="68"/>
      <c r="E118" s="4"/>
      <c r="F118" s="6" t="s">
        <v>1041</v>
      </c>
      <c r="G118" s="6" t="s">
        <v>1042</v>
      </c>
      <c r="H118" s="6">
        <v>18656067866</v>
      </c>
      <c r="I118" s="8" t="s">
        <v>24</v>
      </c>
      <c r="J118" s="4" t="s">
        <v>490</v>
      </c>
      <c r="K118" s="4" t="s">
        <v>151</v>
      </c>
      <c r="L118" s="4" t="s">
        <v>1043</v>
      </c>
      <c r="M118" s="4" t="s">
        <v>1044</v>
      </c>
      <c r="N118" s="4" t="s">
        <v>1045</v>
      </c>
      <c r="O118" s="4" t="s">
        <v>1046</v>
      </c>
      <c r="P118" s="4" t="s">
        <v>1047</v>
      </c>
      <c r="Q118" s="4" t="s">
        <v>1048</v>
      </c>
      <c r="R118" s="4"/>
    </row>
    <row r="119" s="42" customFormat="1" ht="159" spans="1:18">
      <c r="A119" s="4">
        <v>117</v>
      </c>
      <c r="B119" s="6" t="s">
        <v>1049</v>
      </c>
      <c r="C119" s="4">
        <v>2</v>
      </c>
      <c r="D119" s="68" t="s">
        <v>1050</v>
      </c>
      <c r="E119" s="4"/>
      <c r="F119" s="6" t="s">
        <v>1051</v>
      </c>
      <c r="G119" s="6" t="s">
        <v>1052</v>
      </c>
      <c r="H119" s="6">
        <v>15205151232</v>
      </c>
      <c r="I119" s="6" t="s">
        <v>78</v>
      </c>
      <c r="J119" s="5" t="s">
        <v>24</v>
      </c>
      <c r="K119" s="4" t="s">
        <v>1053</v>
      </c>
      <c r="L119" s="4" t="s">
        <v>1054</v>
      </c>
      <c r="M119" s="4" t="s">
        <v>1055</v>
      </c>
      <c r="N119" s="4" t="s">
        <v>1056</v>
      </c>
      <c r="O119" s="4" t="s">
        <v>1057</v>
      </c>
      <c r="P119" s="4" t="s">
        <v>1058</v>
      </c>
      <c r="Q119" s="4" t="s">
        <v>1059</v>
      </c>
      <c r="R119" s="4"/>
    </row>
    <row r="120" s="42" customFormat="1" ht="159" spans="1:18">
      <c r="A120" s="4">
        <v>118</v>
      </c>
      <c r="B120" s="6" t="s">
        <v>1060</v>
      </c>
      <c r="C120" s="4">
        <v>1</v>
      </c>
      <c r="D120" s="68"/>
      <c r="E120" s="4"/>
      <c r="F120" s="6"/>
      <c r="G120" s="6"/>
      <c r="H120" s="6"/>
      <c r="I120" s="6" t="s">
        <v>78</v>
      </c>
      <c r="J120" s="5" t="s">
        <v>24</v>
      </c>
      <c r="K120" s="4" t="s">
        <v>1061</v>
      </c>
      <c r="L120" s="4" t="s">
        <v>1062</v>
      </c>
      <c r="M120" s="4" t="s">
        <v>1063</v>
      </c>
      <c r="N120" s="4" t="s">
        <v>1064</v>
      </c>
      <c r="O120" s="4" t="s">
        <v>1065</v>
      </c>
      <c r="P120" s="4" t="s">
        <v>1066</v>
      </c>
      <c r="Q120" s="4" t="s">
        <v>1067</v>
      </c>
      <c r="R120" s="4"/>
    </row>
    <row r="121" s="42" customFormat="1" ht="124" spans="1:18">
      <c r="A121" s="4">
        <v>119</v>
      </c>
      <c r="B121" s="6" t="s">
        <v>1068</v>
      </c>
      <c r="C121" s="4">
        <v>2</v>
      </c>
      <c r="D121" s="68"/>
      <c r="E121" s="4"/>
      <c r="F121" s="6" t="s">
        <v>1069</v>
      </c>
      <c r="G121" s="6"/>
      <c r="H121" s="6">
        <v>13651121696</v>
      </c>
      <c r="I121" s="6" t="s">
        <v>78</v>
      </c>
      <c r="J121" s="5" t="s">
        <v>24</v>
      </c>
      <c r="K121" s="4" t="s">
        <v>1070</v>
      </c>
      <c r="L121" s="4" t="s">
        <v>1071</v>
      </c>
      <c r="M121" s="4" t="s">
        <v>1072</v>
      </c>
      <c r="N121" s="4" t="s">
        <v>1073</v>
      </c>
      <c r="O121" s="4" t="s">
        <v>1074</v>
      </c>
      <c r="P121" s="4" t="s">
        <v>1075</v>
      </c>
      <c r="Q121" s="4" t="s">
        <v>1076</v>
      </c>
      <c r="R121" s="4"/>
    </row>
    <row r="122" s="42" customFormat="1" ht="194" spans="1:18">
      <c r="A122" s="4">
        <v>120</v>
      </c>
      <c r="B122" s="6" t="s">
        <v>1077</v>
      </c>
      <c r="C122" s="4">
        <v>2</v>
      </c>
      <c r="D122" s="68"/>
      <c r="E122" s="4"/>
      <c r="F122" s="6" t="s">
        <v>1078</v>
      </c>
      <c r="G122" s="6" t="s">
        <v>1079</v>
      </c>
      <c r="H122" s="6">
        <v>18056044291</v>
      </c>
      <c r="I122" s="6" t="s">
        <v>78</v>
      </c>
      <c r="J122" s="5" t="s">
        <v>24</v>
      </c>
      <c r="K122" s="4" t="s">
        <v>1080</v>
      </c>
      <c r="L122" s="4" t="s">
        <v>1081</v>
      </c>
      <c r="M122" s="4" t="s">
        <v>1082</v>
      </c>
      <c r="N122" s="4" t="s">
        <v>1083</v>
      </c>
      <c r="O122" s="4" t="s">
        <v>1084</v>
      </c>
      <c r="P122" s="4" t="s">
        <v>1085</v>
      </c>
      <c r="Q122" s="4" t="s">
        <v>1086</v>
      </c>
      <c r="R122" s="4"/>
    </row>
    <row r="123" s="42" customFormat="1" ht="124" spans="1:18">
      <c r="A123" s="4">
        <v>121</v>
      </c>
      <c r="B123" s="6" t="s">
        <v>1087</v>
      </c>
      <c r="C123" s="4">
        <v>1</v>
      </c>
      <c r="D123" s="68"/>
      <c r="E123" s="4"/>
      <c r="F123" s="6" t="s">
        <v>1088</v>
      </c>
      <c r="G123" s="6" t="s">
        <v>1089</v>
      </c>
      <c r="H123" s="6">
        <v>18654198981</v>
      </c>
      <c r="I123" s="6" t="s">
        <v>78</v>
      </c>
      <c r="J123" s="5" t="s">
        <v>24</v>
      </c>
      <c r="K123" s="4" t="s">
        <v>1090</v>
      </c>
      <c r="L123" s="4" t="s">
        <v>1091</v>
      </c>
      <c r="M123" s="4" t="s">
        <v>1092</v>
      </c>
      <c r="N123" s="4" t="s">
        <v>1093</v>
      </c>
      <c r="O123" s="4" t="s">
        <v>1094</v>
      </c>
      <c r="P123" s="4" t="s">
        <v>1095</v>
      </c>
      <c r="Q123" s="4" t="s">
        <v>1096</v>
      </c>
      <c r="R123" s="4"/>
    </row>
    <row r="124" s="42" customFormat="1" ht="159" spans="1:18">
      <c r="A124" s="4">
        <v>122</v>
      </c>
      <c r="B124" s="6" t="s">
        <v>1097</v>
      </c>
      <c r="C124" s="4">
        <v>1</v>
      </c>
      <c r="D124" s="68"/>
      <c r="E124" s="4"/>
      <c r="F124" s="6" t="s">
        <v>1098</v>
      </c>
      <c r="G124" s="6" t="s">
        <v>1099</v>
      </c>
      <c r="H124" s="6">
        <v>13866751911</v>
      </c>
      <c r="I124" s="6" t="s">
        <v>78</v>
      </c>
      <c r="J124" s="5" t="s">
        <v>24</v>
      </c>
      <c r="K124" s="4" t="s">
        <v>1100</v>
      </c>
      <c r="L124" s="4" t="s">
        <v>1101</v>
      </c>
      <c r="M124" s="4" t="s">
        <v>1102</v>
      </c>
      <c r="N124" s="4" t="s">
        <v>1103</v>
      </c>
      <c r="O124" s="4" t="s">
        <v>1104</v>
      </c>
      <c r="P124" s="4" t="s">
        <v>1105</v>
      </c>
      <c r="Q124" s="4" t="s">
        <v>1106</v>
      </c>
      <c r="R124" s="4"/>
    </row>
    <row r="125" s="42" customFormat="1" ht="212" spans="1:18">
      <c r="A125" s="4">
        <v>123</v>
      </c>
      <c r="B125" s="6" t="s">
        <v>1107</v>
      </c>
      <c r="C125" s="4">
        <v>1</v>
      </c>
      <c r="D125" s="68"/>
      <c r="E125" s="4"/>
      <c r="F125" s="6" t="s">
        <v>1108</v>
      </c>
      <c r="G125" s="6" t="s">
        <v>1109</v>
      </c>
      <c r="H125" s="6">
        <v>17755135165</v>
      </c>
      <c r="I125" s="6" t="s">
        <v>78</v>
      </c>
      <c r="J125" s="5" t="s">
        <v>24</v>
      </c>
      <c r="K125" s="4" t="s">
        <v>1110</v>
      </c>
      <c r="L125" s="4" t="s">
        <v>1111</v>
      </c>
      <c r="M125" s="4" t="s">
        <v>1112</v>
      </c>
      <c r="N125" s="4" t="s">
        <v>1113</v>
      </c>
      <c r="O125" s="4" t="s">
        <v>1114</v>
      </c>
      <c r="P125" s="4" t="s">
        <v>1115</v>
      </c>
      <c r="Q125" s="4" t="s">
        <v>1116</v>
      </c>
      <c r="R125" s="4"/>
    </row>
    <row r="126" s="42" customFormat="1" ht="176" spans="1:18">
      <c r="A126" s="4">
        <v>124</v>
      </c>
      <c r="B126" s="6" t="s">
        <v>1117</v>
      </c>
      <c r="C126" s="4">
        <v>1</v>
      </c>
      <c r="D126" s="68"/>
      <c r="E126" s="4"/>
      <c r="F126" s="6" t="s">
        <v>1118</v>
      </c>
      <c r="G126" s="6" t="s">
        <v>1119</v>
      </c>
      <c r="H126" s="6">
        <v>15256573135</v>
      </c>
      <c r="I126" s="6" t="s">
        <v>24</v>
      </c>
      <c r="J126" s="5" t="s">
        <v>24</v>
      </c>
      <c r="K126" s="4" t="s">
        <v>1120</v>
      </c>
      <c r="L126" s="4" t="s">
        <v>1121</v>
      </c>
      <c r="M126" s="4" t="s">
        <v>1122</v>
      </c>
      <c r="N126" s="4" t="s">
        <v>1123</v>
      </c>
      <c r="O126" s="4" t="s">
        <v>1124</v>
      </c>
      <c r="P126" s="4" t="s">
        <v>1125</v>
      </c>
      <c r="Q126" s="4" t="s">
        <v>1126</v>
      </c>
      <c r="R126" s="4" t="s">
        <v>1127</v>
      </c>
    </row>
    <row r="127" s="42" customFormat="1" ht="212" spans="1:18">
      <c r="A127" s="4">
        <v>125</v>
      </c>
      <c r="B127" s="6" t="s">
        <v>1128</v>
      </c>
      <c r="C127" s="4">
        <v>1</v>
      </c>
      <c r="D127" s="68"/>
      <c r="E127" s="4"/>
      <c r="F127" s="6" t="s">
        <v>1129</v>
      </c>
      <c r="G127" s="6"/>
      <c r="H127" s="6">
        <v>13225607610</v>
      </c>
      <c r="I127" s="6" t="s">
        <v>78</v>
      </c>
      <c r="J127" s="5" t="s">
        <v>24</v>
      </c>
      <c r="K127" s="4" t="s">
        <v>1120</v>
      </c>
      <c r="L127" s="4" t="s">
        <v>1130</v>
      </c>
      <c r="M127" s="4" t="s">
        <v>1131</v>
      </c>
      <c r="N127" s="4" t="s">
        <v>1132</v>
      </c>
      <c r="O127" s="4" t="s">
        <v>1133</v>
      </c>
      <c r="P127" s="4" t="s">
        <v>1134</v>
      </c>
      <c r="Q127" s="4" t="s">
        <v>1135</v>
      </c>
      <c r="R127" s="4" t="s">
        <v>1136</v>
      </c>
    </row>
    <row r="128" s="42" customFormat="1" ht="176" spans="1:18">
      <c r="A128" s="4">
        <v>126</v>
      </c>
      <c r="B128" s="6" t="s">
        <v>1137</v>
      </c>
      <c r="C128" s="4">
        <v>1</v>
      </c>
      <c r="D128" s="68"/>
      <c r="E128" s="4"/>
      <c r="F128" s="6" t="s">
        <v>1138</v>
      </c>
      <c r="G128" s="6" t="s">
        <v>1139</v>
      </c>
      <c r="H128" s="6">
        <v>18455175185</v>
      </c>
      <c r="I128" s="6" t="s">
        <v>78</v>
      </c>
      <c r="J128" s="5" t="s">
        <v>24</v>
      </c>
      <c r="K128" s="4" t="s">
        <v>1140</v>
      </c>
      <c r="L128" s="4" t="s">
        <v>1141</v>
      </c>
      <c r="M128" s="4" t="s">
        <v>1142</v>
      </c>
      <c r="N128" s="4" t="s">
        <v>1143</v>
      </c>
      <c r="O128" s="4" t="s">
        <v>1144</v>
      </c>
      <c r="P128" s="4" t="s">
        <v>1145</v>
      </c>
      <c r="Q128" s="4" t="s">
        <v>1146</v>
      </c>
      <c r="R128" s="4"/>
    </row>
    <row r="129" s="42" customFormat="1" ht="141" spans="1:18">
      <c r="A129" s="4">
        <v>127</v>
      </c>
      <c r="B129" s="6" t="s">
        <v>1147</v>
      </c>
      <c r="C129" s="4">
        <v>1</v>
      </c>
      <c r="D129" s="68"/>
      <c r="E129" s="4"/>
      <c r="F129" s="6"/>
      <c r="G129" s="6"/>
      <c r="H129" s="6"/>
      <c r="I129" s="6" t="s">
        <v>78</v>
      </c>
      <c r="J129" s="5" t="s">
        <v>24</v>
      </c>
      <c r="K129" s="4" t="s">
        <v>1148</v>
      </c>
      <c r="L129" s="4" t="s">
        <v>1149</v>
      </c>
      <c r="M129" s="4" t="s">
        <v>1150</v>
      </c>
      <c r="N129" s="4" t="s">
        <v>1151</v>
      </c>
      <c r="O129" s="4" t="s">
        <v>1152</v>
      </c>
      <c r="P129" s="4" t="s">
        <v>1153</v>
      </c>
      <c r="Q129" s="4" t="s">
        <v>1154</v>
      </c>
      <c r="R129" s="4"/>
    </row>
    <row r="130" s="42" customFormat="1" ht="176" spans="1:18">
      <c r="A130" s="4">
        <v>128</v>
      </c>
      <c r="B130" s="6" t="s">
        <v>1155</v>
      </c>
      <c r="C130" s="4">
        <v>1</v>
      </c>
      <c r="D130" s="6" t="s">
        <v>1156</v>
      </c>
      <c r="E130" s="4"/>
      <c r="F130" s="6" t="s">
        <v>1157</v>
      </c>
      <c r="G130" s="6" t="s">
        <v>1052</v>
      </c>
      <c r="H130" s="6">
        <v>18910646007</v>
      </c>
      <c r="I130" s="6" t="s">
        <v>24</v>
      </c>
      <c r="J130" s="5" t="s">
        <v>24</v>
      </c>
      <c r="K130" s="4" t="s">
        <v>1158</v>
      </c>
      <c r="L130" s="4" t="s">
        <v>1159</v>
      </c>
      <c r="M130" s="4" t="s">
        <v>1160</v>
      </c>
      <c r="N130" s="4" t="s">
        <v>1161</v>
      </c>
      <c r="O130" s="4" t="s">
        <v>1162</v>
      </c>
      <c r="P130" s="4" t="s">
        <v>1163</v>
      </c>
      <c r="Q130" s="4" t="s">
        <v>1164</v>
      </c>
      <c r="R130" s="4" t="s">
        <v>1165</v>
      </c>
    </row>
    <row r="131" s="46" customFormat="1" ht="212" spans="1:18">
      <c r="A131" s="4">
        <v>129</v>
      </c>
      <c r="B131" s="5" t="s">
        <v>1166</v>
      </c>
      <c r="C131" s="4">
        <v>1</v>
      </c>
      <c r="D131" s="5" t="s">
        <v>1167</v>
      </c>
      <c r="E131" s="70" t="s">
        <v>1168</v>
      </c>
      <c r="F131" s="5" t="s">
        <v>1169</v>
      </c>
      <c r="G131" s="5" t="s">
        <v>1170</v>
      </c>
      <c r="H131" s="5">
        <v>18656080407</v>
      </c>
      <c r="I131" s="5" t="s">
        <v>24</v>
      </c>
      <c r="J131" s="5" t="s">
        <v>24</v>
      </c>
      <c r="K131" s="4" t="s">
        <v>1171</v>
      </c>
      <c r="L131" s="4" t="s">
        <v>1172</v>
      </c>
      <c r="M131" s="4" t="s">
        <v>1173</v>
      </c>
      <c r="N131" s="4" t="s">
        <v>1174</v>
      </c>
      <c r="O131" s="4" t="s">
        <v>1175</v>
      </c>
      <c r="P131" s="4" t="s">
        <v>1176</v>
      </c>
      <c r="Q131" s="4" t="s">
        <v>1177</v>
      </c>
      <c r="R131" s="4"/>
    </row>
    <row r="132" s="46" customFormat="1" ht="247" spans="1:18">
      <c r="A132" s="4">
        <v>130</v>
      </c>
      <c r="B132" s="63" t="s">
        <v>1178</v>
      </c>
      <c r="C132" s="4">
        <v>1</v>
      </c>
      <c r="D132" s="69" t="s">
        <v>1179</v>
      </c>
      <c r="E132" s="70"/>
      <c r="F132" s="63" t="s">
        <v>604</v>
      </c>
      <c r="G132" s="63" t="s">
        <v>605</v>
      </c>
      <c r="H132" s="63">
        <v>17628294526</v>
      </c>
      <c r="I132" s="63" t="s">
        <v>78</v>
      </c>
      <c r="J132" s="5" t="s">
        <v>24</v>
      </c>
      <c r="K132" s="4" t="s">
        <v>1180</v>
      </c>
      <c r="L132" s="4" t="s">
        <v>1181</v>
      </c>
      <c r="M132" s="4" t="s">
        <v>1182</v>
      </c>
      <c r="N132" s="4" t="s">
        <v>1183</v>
      </c>
      <c r="O132" s="4" t="s">
        <v>1184</v>
      </c>
      <c r="P132" s="4" t="s">
        <v>1185</v>
      </c>
      <c r="Q132" s="4" t="s">
        <v>1186</v>
      </c>
      <c r="R132" s="4"/>
    </row>
    <row r="133" s="46" customFormat="1" ht="124" spans="1:18">
      <c r="A133" s="4">
        <v>131</v>
      </c>
      <c r="B133" s="63" t="s">
        <v>1187</v>
      </c>
      <c r="C133" s="4">
        <v>1</v>
      </c>
      <c r="D133" s="69"/>
      <c r="E133" s="70"/>
      <c r="F133" s="63" t="s">
        <v>1188</v>
      </c>
      <c r="G133" s="63" t="s">
        <v>605</v>
      </c>
      <c r="H133" s="63">
        <v>15869126264</v>
      </c>
      <c r="I133" s="63" t="s">
        <v>78</v>
      </c>
      <c r="J133" s="4" t="s">
        <v>314</v>
      </c>
      <c r="K133" s="4" t="s">
        <v>1189</v>
      </c>
      <c r="L133" s="4" t="s">
        <v>1190</v>
      </c>
      <c r="M133" s="4" t="s">
        <v>1191</v>
      </c>
      <c r="N133" s="4" t="s">
        <v>1192</v>
      </c>
      <c r="O133" s="4" t="s">
        <v>1193</v>
      </c>
      <c r="P133" s="4" t="s">
        <v>1194</v>
      </c>
      <c r="Q133" s="4" t="s">
        <v>1195</v>
      </c>
      <c r="R133" s="4"/>
    </row>
    <row r="134" s="46" customFormat="1" ht="106" spans="1:18">
      <c r="A134" s="4">
        <v>132</v>
      </c>
      <c r="B134" s="63" t="s">
        <v>1196</v>
      </c>
      <c r="C134" s="4">
        <v>1</v>
      </c>
      <c r="D134" s="69"/>
      <c r="E134" s="70"/>
      <c r="F134" s="63"/>
      <c r="G134" s="63"/>
      <c r="H134" s="63"/>
      <c r="I134" s="63" t="s">
        <v>78</v>
      </c>
      <c r="J134" s="4" t="s">
        <v>314</v>
      </c>
      <c r="K134" s="4" t="s">
        <v>1197</v>
      </c>
      <c r="L134" s="4" t="s">
        <v>1198</v>
      </c>
      <c r="M134" s="4" t="s">
        <v>1199</v>
      </c>
      <c r="N134" s="4" t="s">
        <v>1200</v>
      </c>
      <c r="O134" s="4" t="s">
        <v>1201</v>
      </c>
      <c r="P134" s="4" t="s">
        <v>1202</v>
      </c>
      <c r="Q134" s="4" t="s">
        <v>1203</v>
      </c>
      <c r="R134" s="4"/>
    </row>
    <row r="135" spans="3:3">
      <c r="C135" s="1">
        <f>SUM(C2:C134)</f>
        <v>174</v>
      </c>
    </row>
  </sheetData>
  <mergeCells count="113">
    <mergeCell ref="A1:R1"/>
    <mergeCell ref="D7:D8"/>
    <mergeCell ref="D9:D12"/>
    <mergeCell ref="D13:D14"/>
    <mergeCell ref="D15:D16"/>
    <mergeCell ref="D18:D20"/>
    <mergeCell ref="D27:D28"/>
    <mergeCell ref="D32:D37"/>
    <mergeCell ref="D38:D39"/>
    <mergeCell ref="D41:D43"/>
    <mergeCell ref="D44:D46"/>
    <mergeCell ref="D47:D49"/>
    <mergeCell ref="D50:D51"/>
    <mergeCell ref="D53:D55"/>
    <mergeCell ref="D57:D58"/>
    <mergeCell ref="D60:D61"/>
    <mergeCell ref="D62:D63"/>
    <mergeCell ref="D64:D65"/>
    <mergeCell ref="D66:D68"/>
    <mergeCell ref="D70:D71"/>
    <mergeCell ref="D72:D75"/>
    <mergeCell ref="D78:D79"/>
    <mergeCell ref="D80:D82"/>
    <mergeCell ref="D83:D85"/>
    <mergeCell ref="D86:D87"/>
    <mergeCell ref="D92:D93"/>
    <mergeCell ref="D94:D96"/>
    <mergeCell ref="D98:D99"/>
    <mergeCell ref="D100:D101"/>
    <mergeCell ref="D102:D103"/>
    <mergeCell ref="D104:D111"/>
    <mergeCell ref="D113:D118"/>
    <mergeCell ref="D119:D129"/>
    <mergeCell ref="D132:D134"/>
    <mergeCell ref="E3:E8"/>
    <mergeCell ref="E9:E12"/>
    <mergeCell ref="E13:E17"/>
    <mergeCell ref="E18:E37"/>
    <mergeCell ref="E38:E43"/>
    <mergeCell ref="E44:E69"/>
    <mergeCell ref="E70:E79"/>
    <mergeCell ref="E80:E111"/>
    <mergeCell ref="E112:E130"/>
    <mergeCell ref="E131:E134"/>
    <mergeCell ref="F9:F12"/>
    <mergeCell ref="F15:F16"/>
    <mergeCell ref="F18:F20"/>
    <mergeCell ref="F27:F28"/>
    <mergeCell ref="F32:F37"/>
    <mergeCell ref="F47:F49"/>
    <mergeCell ref="F50:F51"/>
    <mergeCell ref="F53:F54"/>
    <mergeCell ref="F60:F61"/>
    <mergeCell ref="F80:F82"/>
    <mergeCell ref="F83:F85"/>
    <mergeCell ref="F92:F93"/>
    <mergeCell ref="F94:F95"/>
    <mergeCell ref="F98:F99"/>
    <mergeCell ref="F100:F101"/>
    <mergeCell ref="F102:F103"/>
    <mergeCell ref="F106:F107"/>
    <mergeCell ref="F113:F115"/>
    <mergeCell ref="F119:F120"/>
    <mergeCell ref="F128:F129"/>
    <mergeCell ref="F133:F134"/>
    <mergeCell ref="G9:G12"/>
    <mergeCell ref="G18:G20"/>
    <mergeCell ref="G27:G28"/>
    <mergeCell ref="G29:G30"/>
    <mergeCell ref="G32:G37"/>
    <mergeCell ref="G38:G39"/>
    <mergeCell ref="G41:G43"/>
    <mergeCell ref="G48:G49"/>
    <mergeCell ref="G50:G51"/>
    <mergeCell ref="G52:G55"/>
    <mergeCell ref="G56:G58"/>
    <mergeCell ref="G60:G61"/>
    <mergeCell ref="G70:G71"/>
    <mergeCell ref="G80:G82"/>
    <mergeCell ref="G83:G85"/>
    <mergeCell ref="G92:G93"/>
    <mergeCell ref="G94:G95"/>
    <mergeCell ref="G98:G99"/>
    <mergeCell ref="G100:G101"/>
    <mergeCell ref="G102:G103"/>
    <mergeCell ref="G104:G111"/>
    <mergeCell ref="G113:G115"/>
    <mergeCell ref="G119:G121"/>
    <mergeCell ref="G126:G127"/>
    <mergeCell ref="G128:G129"/>
    <mergeCell ref="G133:G134"/>
    <mergeCell ref="H9:H12"/>
    <mergeCell ref="H15:H16"/>
    <mergeCell ref="H18:H20"/>
    <mergeCell ref="H27:H28"/>
    <mergeCell ref="H32:H37"/>
    <mergeCell ref="H47:H49"/>
    <mergeCell ref="H50:H51"/>
    <mergeCell ref="H53:H54"/>
    <mergeCell ref="H60:H61"/>
    <mergeCell ref="H80:H82"/>
    <mergeCell ref="H83:H85"/>
    <mergeCell ref="H92:H93"/>
    <mergeCell ref="H94:H95"/>
    <mergeCell ref="H98:H99"/>
    <mergeCell ref="H100:H101"/>
    <mergeCell ref="H102:H103"/>
    <mergeCell ref="H104:H111"/>
    <mergeCell ref="H113:H115"/>
    <mergeCell ref="H119:H120"/>
    <mergeCell ref="H128:H129"/>
    <mergeCell ref="H133:H134"/>
    <mergeCell ref="I50:I51"/>
  </mergeCells>
  <conditionalFormatting sqref="B2">
    <cfRule type="duplicateValues" dxfId="0" priority="16"/>
  </conditionalFormatting>
  <conditionalFormatting sqref="B16">
    <cfRule type="duplicateValues" dxfId="0" priority="11"/>
  </conditionalFormatting>
  <conditionalFormatting sqref="B3:B5">
    <cfRule type="duplicateValues" dxfId="0" priority="2"/>
  </conditionalFormatting>
  <conditionalFormatting sqref="B9:B12">
    <cfRule type="duplicateValues" dxfId="0" priority="13"/>
  </conditionalFormatting>
  <conditionalFormatting sqref="B18:B31">
    <cfRule type="duplicateValues" dxfId="0" priority="10"/>
  </conditionalFormatting>
  <conditionalFormatting sqref="B32:B37">
    <cfRule type="duplicateValues" dxfId="0" priority="3"/>
  </conditionalFormatting>
  <conditionalFormatting sqref="B38:B43">
    <cfRule type="duplicateValues" dxfId="0" priority="9"/>
  </conditionalFormatting>
  <conditionalFormatting sqref="B70:B79">
    <cfRule type="duplicateValues" dxfId="0" priority="7"/>
  </conditionalFormatting>
  <conditionalFormatting sqref="B80:B111">
    <cfRule type="duplicateValues" dxfId="0" priority="6"/>
  </conditionalFormatting>
  <conditionalFormatting sqref="B131:B134">
    <cfRule type="duplicateValues" dxfId="0" priority="1"/>
  </conditionalFormatting>
  <conditionalFormatting sqref="B6 B44:B69">
    <cfRule type="duplicateValues" dxfId="0" priority="8"/>
  </conditionalFormatting>
  <conditionalFormatting sqref="B7:B8 B112:B130">
    <cfRule type="duplicateValues" dxfId="0" priority="5"/>
  </conditionalFormatting>
  <conditionalFormatting sqref="B13:B15 B17">
    <cfRule type="duplicateValues" dxfId="0" priority="12"/>
  </conditionalFormatting>
  <dataValidations count="2">
    <dataValidation type="list" allowBlank="1" showInputMessage="1" showErrorMessage="1" sqref="E89">
      <formula1>#REF!</formula1>
    </dataValidation>
    <dataValidation type="list" allowBlank="1" showInputMessage="1" showErrorMessage="1" sqref="E4 E56 E53:E55">
      <formula1>INDIRECT(#REF!)</formula1>
    </dataValidation>
  </dataValidations>
  <pageMargins left="0.314583333333333" right="0.314583333333333" top="0.66875" bottom="0.275" header="0.5" footer="0.5"/>
  <pageSetup paperSize="9" scale="6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8"/>
  <sheetViews>
    <sheetView workbookViewId="0">
      <selection activeCell="A3" sqref="A3"/>
    </sheetView>
  </sheetViews>
  <sheetFormatPr defaultColWidth="9" defaultRowHeight="16.8"/>
  <cols>
    <col min="1" max="1" width="34.5" style="1" customWidth="1"/>
    <col min="2" max="9" width="9" style="2"/>
    <col min="13" max="13" width="23.25" style="3" customWidth="1"/>
    <col min="14" max="14" width="22.5" style="3" customWidth="1"/>
    <col min="15" max="15" width="25.375" style="3" customWidth="1"/>
    <col min="16" max="17" width="27.625" style="3" customWidth="1"/>
    <col min="18" max="20" width="22.5" style="3" customWidth="1"/>
    <col min="21" max="21" width="35.125" style="3" customWidth="1"/>
  </cols>
  <sheetData>
    <row r="1" customFormat="1"/>
    <row r="2" ht="409.5" spans="1:21">
      <c r="A2" s="4" t="s">
        <v>19</v>
      </c>
      <c r="B2" s="2" t="str">
        <f ca="1">VLOOKUP(A2,$M:$N,2,0)</f>
        <v>数据科学与大数据技术
信息与计算科学
社会学类
管理学类</v>
      </c>
      <c r="C2" s="2" t="str">
        <f ca="1">VLOOKUP(A2,$M:$O,3,0)</f>
        <v>了解国内一线、二线主要城市老旧小区、城中村的现状、管理方式和城市数字化管理平台的建设应用现状</v>
      </c>
      <c r="D2" s="2" t="str">
        <f ca="1">VLOOKUP(A2,$M:$P,4,0)</f>
        <v>1.学习借鉴文明城市创建水平领先和城市治理有效的宁波市，以数字赋能文明创建，建成了文明城市创建智慧管理平台，打造了文明村镇、文明学校、文明餐桌、文明路口等23个多跨场景应用，实现了文明创建的全时、全域、全员、全景数字化。
2.老旧小区和城中村的人居环境质量直接关系基层群众特别是生活困难群众的民生幸福，是创建国家卫生城市和全国文明城市的重难点部位。作为实地测评必查场所之一，老旧小区和城中村的环境秩序一直是我市的短板弱项，普遍存在房屋结构老化、环境脏乱差、基础设施薄弱、道路狭窄坑洼不平、缆线凌乱等问题。</v>
      </c>
      <c r="E2" s="2" t="str">
        <f ca="1">VLOOKUP(A2,$M:$Q,5,0)</f>
        <v>选取部门有代表性的老旧小区和城中村开展调研，采取访谈、问卷等形式，做好可用数据信息筛选、信息归类比对和推理演绎，探索数字赋能基层治理的路径，助推老旧小区、城中村形成邻里和睦、宜居宜业的生活氛围。</v>
      </c>
      <c r="F2" s="2" t="str">
        <f ca="1">VLOOKUP(A2,$M:$R,6,0)</f>
        <v>数字赋能基层社会治理的应用场景算法研究</v>
      </c>
      <c r="G2" s="2" t="str">
        <f ca="1">VLOOKUP(A2,$M:$S,7,0)</f>
        <v>掌握合肥市老旧小区和城中村本地资料和部分先发城市的建设经验</v>
      </c>
      <c r="H2" s="2" t="str">
        <f ca="1">VLOOKUP(A2,$M:$T,8,0)</f>
        <v>2023年6月—7月，实地走访调研、网上搜集材料
2023年7月—8月，撰写调研报告</v>
      </c>
      <c r="I2" s="2">
        <f ca="1">VLOOKUP(A2,$M:$U,9,0)</f>
        <v>0</v>
      </c>
      <c r="M2" s="13" t="s">
        <v>717</v>
      </c>
      <c r="N2" s="13" t="s">
        <v>722</v>
      </c>
      <c r="O2" s="13" t="s">
        <v>723</v>
      </c>
      <c r="P2" s="13" t="s">
        <v>724</v>
      </c>
      <c r="Q2" s="13" t="s">
        <v>725</v>
      </c>
      <c r="R2" s="13" t="s">
        <v>726</v>
      </c>
      <c r="S2" s="13" t="s">
        <v>727</v>
      </c>
      <c r="T2" s="13" t="s">
        <v>728</v>
      </c>
      <c r="U2" s="13" t="s">
        <v>729</v>
      </c>
    </row>
    <row r="3" ht="409.5" spans="1:21">
      <c r="A3" s="5" t="s">
        <v>32</v>
      </c>
      <c r="B3" s="2" t="str">
        <f ca="1">VLOOKUP(A3,$M:$N,2,0)</f>
        <v>公共管理、社会学</v>
      </c>
      <c r="C3" s="2" t="str">
        <f ca="1">VLOOKUP(A3,$M:$O,3,0)</f>
        <v>1.查阅整理国内外志愿服务项目化发展相关研究材料；
2.梳理国家和国内先发地区志愿服务项目化建设有关政策；
3.了解合肥市志愿服务项目化发展现状及不足</v>
      </c>
      <c r="D3" s="2" t="str">
        <f ca="1">VLOOKUP(A3,$M:$P,4,0)</f>
        <v>近年来，我市坚持以项目化推进志愿服务精准化常态化便利化品牌化发展，紧紧围绕党委政府中心工作、人民群众实际需求、文明城市测评要求，积极引导各地各单位、广大志愿服务组织和志愿者精心设计策划、组织实施志愿服务项目，通过举办服务项目大赛、组织优秀项目交流展示，有效发现、培育、选树本地优秀志愿服务项目，推动全市志愿服务工作提水平、上台阶。</v>
      </c>
      <c r="E3" s="2" t="str">
        <f ca="1">VLOOKUP(A3,$M:$Q,5,0)</f>
        <v>基于发展现状，对合肥市志愿服务项目化建设路径进行研究并提出政策建议。</v>
      </c>
      <c r="F3" s="2" t="str">
        <f ca="1">VLOOKUP(A3,$M:$R,6,0)</f>
        <v>1.具备公共管理、社会学等基础理论储备；2.具备对国内外志愿服务项目顶层设计、法律法规、管理机制、参与保障等研究的能力；3.对合肥市志愿服务项目化发展路径现状进行研究，并提出对策和建议。</v>
      </c>
      <c r="G3" s="2" t="str">
        <f ca="1">VLOOKUP(A3,$M:$S,7,0)</f>
        <v>可提供办公电脑；协助与宣传、民政部门、当地高校联络提供相关政策文件</v>
      </c>
      <c r="H3" s="2" t="str">
        <f ca="1">VLOOKUP(A3,$M:$T,8,0)</f>
        <v>第1周：市文明办提供现有相关材料，研究生熟悉项目问题和工作条件，研究报告思路和框架，拟定下一步工作计划；第2周，调研市直相关部门、高校、志愿服务组织；第3周：分析调研结果；第4周-第5周：研究我市志愿服务项目化发展，尤其是亮点特色和进一步提升空间，形成报告初稿；第6周：总结和改进</v>
      </c>
      <c r="I3" s="2">
        <f ca="1">VLOOKUP(A3,$M:$U,9,0)</f>
        <v>0</v>
      </c>
      <c r="M3" s="13" t="s">
        <v>730</v>
      </c>
      <c r="N3" s="13" t="s">
        <v>731</v>
      </c>
      <c r="O3" s="13" t="s">
        <v>732</v>
      </c>
      <c r="P3" s="13" t="s">
        <v>733</v>
      </c>
      <c r="Q3" s="13" t="s">
        <v>734</v>
      </c>
      <c r="R3" s="13" t="s">
        <v>735</v>
      </c>
      <c r="S3" s="13" t="s">
        <v>736</v>
      </c>
      <c r="T3" s="13" t="s">
        <v>737</v>
      </c>
      <c r="U3" s="13" t="s">
        <v>738</v>
      </c>
    </row>
    <row r="4" ht="409.5" spans="1:21">
      <c r="A4" s="5" t="s">
        <v>43</v>
      </c>
      <c r="B4" s="2" t="str">
        <f ca="1">VLOOKUP(A4,$M:$N,2,0)</f>
        <v>人文与社会科学类</v>
      </c>
      <c r="C4" s="2" t="str">
        <f ca="1">VLOOKUP(A4,$M:$O,3,0)</f>
        <v>了解先发地区未成年人心理健康现状、家校社协同育人机制建设情况</v>
      </c>
      <c r="D4" s="2" t="str">
        <f ca="1">VLOOKUP(A4,$M:$P,4,0)</f>
        <v>项目背景：当前的协同育人体系与未成年人思想道德建设的要求存在差距，家庭教育问题日趋凸显，学校存在重智育轻德育的现象，社会对于协同育人的意识尚未统一，未能真正承担起社会大环境育人职责，严重影响青少年的身心健康。亟需通过构建家校社协同育人体系，合力促进未成年人健康成长。
</v>
      </c>
      <c r="E4" s="2" t="str">
        <f ca="1">VLOOKUP(A4,$M:$Q,5,0)</f>
        <v>通过学习借鉴先发地区的经验做法，结合合肥实际，探索建立家校社协同育人体系，明确家校社育人责任，增强育人共识，促进资源共享和协同育人有效实施。</v>
      </c>
      <c r="F4" s="2" t="str">
        <f ca="1">VLOOKUP(A4,$M:$R,6,0)</f>
        <v>无</v>
      </c>
      <c r="G4" s="2" t="str">
        <f ca="1">VLOOKUP(A4,$M:$S,7,0)</f>
        <v>掌握未成年人心理健康基本情况和家校社育人现状</v>
      </c>
      <c r="H4" s="2" t="str">
        <f ca="1">VLOOKUP(A4,$M:$T,8,0)</f>
        <v>2023年6月—7月，实地走访调研、网上搜集材料
2023年7月—8月，撰写调研报告
</v>
      </c>
      <c r="I4" s="2">
        <f ca="1">VLOOKUP(A4,$M:$U,9,0)</f>
        <v>0</v>
      </c>
      <c r="M4" s="13" t="s">
        <v>739</v>
      </c>
      <c r="N4" s="13" t="s">
        <v>731</v>
      </c>
      <c r="O4" s="13" t="s">
        <v>740</v>
      </c>
      <c r="P4" s="13" t="s">
        <v>741</v>
      </c>
      <c r="Q4" s="13" t="s">
        <v>742</v>
      </c>
      <c r="R4" s="13" t="s">
        <v>743</v>
      </c>
      <c r="S4" s="13" t="s">
        <v>736</v>
      </c>
      <c r="T4" s="13" t="s">
        <v>744</v>
      </c>
      <c r="U4" s="13" t="s">
        <v>745</v>
      </c>
    </row>
    <row r="5" ht="409.5" spans="1:21">
      <c r="A5" s="5" t="s">
        <v>53</v>
      </c>
      <c r="B5" s="2" t="str">
        <f ca="1">VLOOKUP(A5,$M:$N,2,0)</f>
        <v>新闻传播</v>
      </c>
      <c r="C5" s="2" t="str">
        <f ca="1">VLOOKUP(A5,$M:$O,3,0)</f>
        <v>1、查阅整理国内各省市新媒体相关研究材料；
2、梳理国内各市、各种媒体扶持政策；
3、了解省会城市媒体发展方向定位、产业发展情况。</v>
      </c>
      <c r="D5" s="2" t="str">
        <f ca="1">VLOOKUP(A5,$M:$P,4,0)</f>
        <v>习近平总书记深刻指出：“推动媒体融合发展、建设全媒体就成为我们面临的一项紧迫课题。”如果不顺应大趋势，主流媒体就有被边缘化的风险，失去了凝心聚力的作用，最终被时代淘汰。媒体融合发展是我们党把握传媒规律、顺应历史大势所做出的一次战略谋划，影响广泛又深刻。对合肥市而言，我们必须要深入学习领会习近平总书记关于媒体融合的重要论述精神，分析剖析我市媒体所面临形势特点，摸清摸准我市媒体所处现状特征，找准找对各个媒体自身价值定位，探讨探究我市媒体融合发展的方向路径，努力做好做优我市媒体融合这篇“大文章”。</v>
      </c>
      <c r="E5" s="2" t="str">
        <f ca="1">VLOOKUP(A5,$M:$Q,5,0)</f>
        <v>基于合肥市媒体融合发展现状，结合市属媒体发展定位，研究发展下一步我市深化媒体融合的发展战略和举措，并提出政策建议</v>
      </c>
      <c r="F5" s="2" t="str">
        <f ca="1">VLOOKUP(A5,$M:$R,6,0)</f>
        <v>（1）需具备新闻传播学基础理论储备；（2）具备对媒体发展情况和发展规律的研究能力；（3）对合肥市属媒体发展现状进行调查研究，提出对策和建议。</v>
      </c>
      <c r="G5" s="2" t="str">
        <f ca="1">VLOOKUP(A5,$M:$S,7,0)</f>
        <v>合肥媒体融合正在积极推进中，初见成效，组建合肥日报传媒集团（合肥日报社），合肥市广播电视台改革发展正在积极谋划推进中。</v>
      </c>
      <c r="H5" s="2" t="str">
        <f ca="1">VLOOKUP(A5,$M:$T,8,0)</f>
        <v>1-2周整理总结国内各省市新媒体相关研究材料，并撰写形势分析材料。
3-4周梳理国内各市、各种媒体扶持政策，并赴市属媒体踩点调研。
5-6周协助撰写调研材料。</v>
      </c>
      <c r="I5" s="2">
        <f ca="1">VLOOKUP(A5,$M:$U,9,0)</f>
        <v>0</v>
      </c>
      <c r="M5" s="13" t="s">
        <v>19</v>
      </c>
      <c r="N5" s="13" t="s">
        <v>25</v>
      </c>
      <c r="O5" s="13" t="s">
        <v>26</v>
      </c>
      <c r="P5" s="13" t="s">
        <v>27</v>
      </c>
      <c r="Q5" s="13" t="s">
        <v>28</v>
      </c>
      <c r="R5" s="13" t="s">
        <v>29</v>
      </c>
      <c r="S5" s="13" t="s">
        <v>30</v>
      </c>
      <c r="T5" s="13" t="s">
        <v>31</v>
      </c>
      <c r="U5" s="13"/>
    </row>
    <row r="6" ht="409.5" spans="1:21">
      <c r="A6" s="5" t="s">
        <v>64</v>
      </c>
      <c r="B6" s="2" t="str">
        <f ca="1">VLOOKUP(A6,$M:$N,2,0)</f>
        <v>碳中和</v>
      </c>
      <c r="C6" s="2" t="str">
        <f ca="1">VLOOKUP(A6,$M:$O,3,0)</f>
        <v>湿地建设现状和未来发展，如何保护湿地、充分利用湿地、湿地在双碳领域的重要作用等</v>
      </c>
      <c r="D6" s="2" t="str">
        <f ca="1">VLOOKUP(A6,$M:$P,4,0)</f>
        <v>2020年8月，习近平总书记在安徽考察时强调：“要实现人与自然和谐相处，不能同自然争夺发展空间。八百里巢湖要用好，更要保护好、治理好，使之成为合肥这个城市最好的名片”。总书记有号令，党中央有部署，安徽见行动，合肥见成效。合肥市牢记总书记的殷殷嘱托，坚定不移践行绿水青山就是金山银山的理念，将“双碳”工作和“两山”创建、巢湖综合治理相结合，响应党和国家号召，着力打造环巢湖近零碳排放示范区。</v>
      </c>
      <c r="E6" s="2" t="str">
        <f ca="1">VLOOKUP(A6,$M:$Q,5,0)</f>
        <v>围绕环巢湖区域，成立湿地碳汇研究课题组，开展环湖湿地碳汇评估；强化湿地碳汇基础研究和应用研究，逐步建立相关标准和规范，</v>
      </c>
      <c r="F6" s="2" t="str">
        <f ca="1">VLOOKUP(A6,$M:$R,6,0)</f>
        <v>湿地碳汇计算方法学</v>
      </c>
      <c r="G6" s="2" t="str">
        <f ca="1">VLOOKUP(A6,$M:$S,7,0)</f>
        <v>环巢湖近零碳示范区建设规划正启动编制</v>
      </c>
      <c r="H6" s="2" t="str">
        <f ca="1">VLOOKUP(A6,$M:$T,8,0)</f>
        <v>2023年6月至7月</v>
      </c>
      <c r="I6" s="2">
        <f ca="1">VLOOKUP(A6,$M:$U,9,0)</f>
        <v>0</v>
      </c>
      <c r="M6" s="14" t="s">
        <v>32</v>
      </c>
      <c r="N6" s="14" t="s">
        <v>36</v>
      </c>
      <c r="O6" s="14" t="s">
        <v>37</v>
      </c>
      <c r="P6" s="14" t="s">
        <v>38</v>
      </c>
      <c r="Q6" s="14" t="s">
        <v>39</v>
      </c>
      <c r="R6" s="14" t="s">
        <v>40</v>
      </c>
      <c r="S6" s="14" t="s">
        <v>41</v>
      </c>
      <c r="T6" s="14" t="s">
        <v>42</v>
      </c>
      <c r="U6" s="14"/>
    </row>
    <row r="7" ht="409.5" spans="1:21">
      <c r="A7" s="6" t="s">
        <v>75</v>
      </c>
      <c r="B7" s="2" t="str">
        <f ca="1">VLOOKUP(A7,$M:$N,2,0)</f>
        <v>节能环保产业政策</v>
      </c>
      <c r="C7" s="2" t="str">
        <f ca="1">VLOOKUP(A7,$M:$O,3,0)</f>
        <v>1、查阅整理国内外
节能环保产业发展
相关研究材料；
2、梳理国内外节能环保政策；
3、了解合肥市节能环保战
略定位、产业发展情
况。</v>
      </c>
      <c r="D7" s="2" t="str">
        <f ca="1">VLOOKUP(A7,$M:$P,4,0)</f>
        <v>近年来，合肥市坚持以习近平生态文明思想为指引，立足新发展阶段、贯彻新发展理念，积极抢占节能环保产业蓬勃发展的“新风口”，已形成门类较为丰富的节能环保产业体系，为更好发展我市节能环保产业，做好招大引强工作，亟需研究制定我市节能环保相关产业政策。</v>
      </c>
      <c r="E7" s="2" t="str">
        <f ca="1">VLOOKUP(A7,$M:$Q,5,0)</f>
        <v>形成符合我市发展的节能环保产业政策</v>
      </c>
      <c r="F7" s="2" t="str">
        <f ca="1">VLOOKUP(A7,$M:$R,6,0)</f>
        <v>（1）需具备产
业经济学基础理
论储备；（2）
具备对国内外节能环保产业发展情
况和发展规律的
研究能力；
（3）对合肥市节能环保产业发
展现状进行调查
研究，提出对策
和建议。</v>
      </c>
      <c r="G7" s="2" t="str">
        <f ca="1">VLOOKUP(A7,$M:$S,7,0)</f>
        <v>单位提供办
公电脑；提
供调研条
件；相关人
员协助支持</v>
      </c>
      <c r="H7" s="2" t="str">
        <f ca="1">VLOOKUP(A7,$M:$T,8,0)</f>
        <v>2023年6月至7月
第一周：熟悉项目和工作内容；第二周：了解我省及我市以及国内外节能环保相关政策；第三周-第五周：整理并形成初稿；第六周：总结</v>
      </c>
      <c r="I7" s="2">
        <f ca="1">VLOOKUP(A7,$M:$U,9,0)</f>
        <v>0</v>
      </c>
      <c r="M7" s="14" t="s">
        <v>43</v>
      </c>
      <c r="N7" s="14" t="s">
        <v>46</v>
      </c>
      <c r="O7" s="14" t="s">
        <v>47</v>
      </c>
      <c r="P7" s="14" t="s">
        <v>48</v>
      </c>
      <c r="Q7" s="14" t="s">
        <v>49</v>
      </c>
      <c r="R7" s="14" t="s">
        <v>50</v>
      </c>
      <c r="S7" s="14" t="s">
        <v>51</v>
      </c>
      <c r="T7" s="14" t="s">
        <v>52</v>
      </c>
      <c r="U7" s="14"/>
    </row>
    <row r="8" ht="404" spans="1:21">
      <c r="A8" s="5" t="s">
        <v>86</v>
      </c>
      <c r="B8" s="2" t="str">
        <f ca="1">VLOOKUP(A8,$M:$N,2,0)</f>
        <v>药学院（药学)；化学工程系（材料科学与工程、化学工程与技术)</v>
      </c>
      <c r="C8" s="2" t="str">
        <f ca="1">VLOOKUP(A8,$M:$O,3,0)</f>
        <v>查阅资料、查询相关导师是否有类似研究及成果。</v>
      </c>
      <c r="D8" s="2" t="str">
        <f ca="1">VLOOKUP(A8,$M:$P,4,0)</f>
        <v>纳米农药是国际上最新的研究方向，能提高农药的利用率，符合国家双减政策。通过纳米级二氧化硅或其他材料的合成，用于封装农药，使农药达到纳米级</v>
      </c>
      <c r="E8" s="2" t="str">
        <f ca="1">VLOOKUP(A8,$M:$Q,5,0)</f>
        <v>合成的材料封装农药后，在水中分散粒径小于100纳米</v>
      </c>
      <c r="F8" s="2" t="str">
        <f ca="1">VLOOKUP(A8,$M:$R,6,0)</f>
        <v>纳米基材的合成与农药的封装</v>
      </c>
      <c r="G8" s="2" t="str">
        <f ca="1">VLOOKUP(A8,$M:$S,7,0)</f>
        <v>提供试验样品、生测试验</v>
      </c>
      <c r="H8" s="2" t="str">
        <f ca="1">VLOOKUP(A8,$M:$T,8,0)</f>
        <v>2023.6.26-2023.8.6</v>
      </c>
      <c r="I8" s="2">
        <f ca="1">VLOOKUP(A8,$M:$U,9,0)</f>
        <v>0</v>
      </c>
      <c r="M8" s="14" t="s">
        <v>163</v>
      </c>
      <c r="N8" s="14" t="s">
        <v>168</v>
      </c>
      <c r="O8" s="14" t="s">
        <v>169</v>
      </c>
      <c r="P8" s="14" t="s">
        <v>170</v>
      </c>
      <c r="Q8" s="14" t="s">
        <v>171</v>
      </c>
      <c r="R8" s="14" t="s">
        <v>172</v>
      </c>
      <c r="S8" s="20"/>
      <c r="T8" s="20"/>
      <c r="U8" s="20"/>
    </row>
    <row r="9" ht="286" spans="1:21">
      <c r="A9" s="5" t="s">
        <v>99</v>
      </c>
      <c r="B9" s="2" t="str">
        <f ca="1">VLOOKUP(A9,$M:$N,2,0)</f>
        <v>化学工程系（材料科学与工程、化学工程与技术)；药学院（药学)</v>
      </c>
      <c r="C9" s="2" t="str">
        <f ca="1">VLOOKUP(A9,$M:$O,3,0)</f>
        <v>查阅资料、需求方可以提供相关产品样品供检测。</v>
      </c>
      <c r="D9" s="2" t="str">
        <f ca="1">VLOOKUP(A9,$M:$P,4,0)</f>
        <v>除草剂原药精喹禾灵原粉为淡黄色，但经过远洋运输或经历一个夏季储存后少量原药颜色转绿，影响产品品质</v>
      </c>
      <c r="E9" s="2" t="str">
        <f ca="1">VLOOKUP(A9,$M:$Q,5,0)</f>
        <v>研究转色机理及引发转色因素并进行验证</v>
      </c>
      <c r="F9" s="2" t="str">
        <f ca="1">VLOOKUP(A9,$M:$R,6,0)</f>
        <v>研究转色机理及引发转色因素</v>
      </c>
      <c r="G9" s="2" t="str">
        <f ca="1">VLOOKUP(A9,$M:$S,7,0)</f>
        <v>提供样品，需求方做了部分检测，查找了原因，需进一步验证确认</v>
      </c>
      <c r="H9" s="2" t="str">
        <f ca="1">VLOOKUP(A9,$M:$T,8,0)</f>
        <v>2023.6.26-2023.8.6</v>
      </c>
      <c r="I9" s="2">
        <f ca="1">VLOOKUP(A9,$M:$U,9,0)</f>
        <v>0</v>
      </c>
      <c r="M9" s="15" t="s">
        <v>173</v>
      </c>
      <c r="N9" s="14" t="s">
        <v>174</v>
      </c>
      <c r="O9" s="15" t="s">
        <v>175</v>
      </c>
      <c r="P9" s="14" t="s">
        <v>176</v>
      </c>
      <c r="Q9" s="14" t="s">
        <v>177</v>
      </c>
      <c r="R9" s="14"/>
      <c r="S9" s="20"/>
      <c r="T9" s="20"/>
      <c r="U9" s="20"/>
    </row>
    <row r="10" ht="185" spans="1:21">
      <c r="A10" s="5" t="s">
        <v>106</v>
      </c>
      <c r="B10" s="2" t="str">
        <f ca="1">VLOOKUP(A10,$M:$N,2,0)</f>
        <v>化学工程系（材料科学与工程、化学工程与技术)</v>
      </c>
      <c r="C10" s="2" t="str">
        <f ca="1">VLOOKUP(A10,$M:$O,3,0)</f>
        <v>查阅资料、需求方可以提供相关产品样品供检测。</v>
      </c>
      <c r="D10" s="2" t="str">
        <f ca="1">VLOOKUP(A10,$M:$P,4,0)</f>
        <v>R-苯氧基丙酸通过发酵法合成R-对羟基苯氧基丙酸。目前为化学合成法</v>
      </c>
      <c r="E10" s="2" t="str">
        <f ca="1">VLOOKUP(A10,$M:$Q,5,0)</f>
        <v>通过微生物发酵，找出可以工业化的发酵菌种。</v>
      </c>
      <c r="F10" s="2" t="str">
        <f ca="1">VLOOKUP(A10,$M:$R,6,0)</f>
        <v>能达到工业化的发酵和提纯方法</v>
      </c>
      <c r="G10" s="2" t="str">
        <f ca="1">VLOOKUP(A10,$M:$S,7,0)</f>
        <v>与合肥的科研院校均有合作，可提供相应的条件</v>
      </c>
      <c r="H10" s="2" t="str">
        <f ca="1">VLOOKUP(A10,$M:$T,8,0)</f>
        <v>2023.6.26-2023.8.6</v>
      </c>
      <c r="I10" s="2">
        <f ca="1">VLOOKUP(A10,$M:$U,9,0)</f>
        <v>0</v>
      </c>
      <c r="M10" s="15" t="s">
        <v>178</v>
      </c>
      <c r="N10" s="14" t="s">
        <v>179</v>
      </c>
      <c r="O10" s="15" t="s">
        <v>180</v>
      </c>
      <c r="P10" s="14" t="s">
        <v>181</v>
      </c>
      <c r="Q10" s="14" t="s">
        <v>182</v>
      </c>
      <c r="R10" s="14"/>
      <c r="S10" s="20"/>
      <c r="T10" s="20"/>
      <c r="U10" s="20"/>
    </row>
    <row r="11" ht="286" spans="1:21">
      <c r="A11" s="5" t="s">
        <v>112</v>
      </c>
      <c r="B11" s="2" t="str">
        <f ca="1">VLOOKUP(A11,$M:$N,2,0)</f>
        <v>化学工程与技术</v>
      </c>
      <c r="C11" s="2" t="str">
        <f ca="1">VLOOKUP(A11,$M:$O,3,0)</f>
        <v>查询化工学院现有的微通道研究成果。</v>
      </c>
      <c r="D11" s="2" t="str">
        <f ca="1">VLOOKUP(A11,$M:$P,4,0)</f>
        <v>现有合成费用均为反应釜反应器，效率低，能否将部分反应尝试用微通道反应</v>
      </c>
      <c r="E11" s="2" t="str">
        <f ca="1">VLOOKUP(A11,$M:$Q,5,0)</f>
        <v>釜式反应器改为微通道反应器</v>
      </c>
      <c r="F11" s="2" t="str">
        <f ca="1">VLOOKUP(A11,$M:$R,6,0)</f>
        <v>釜式反应器改为微通道反应器</v>
      </c>
      <c r="G11" s="2" t="str">
        <f ca="1">VLOOKUP(A11,$M:$S,7,0)</f>
        <v>可提高小试、中试条件</v>
      </c>
      <c r="H11" s="2" t="str">
        <f ca="1">VLOOKUP(A11,$M:$T,8,0)</f>
        <v>2023.6.26-2023.8.6</v>
      </c>
      <c r="I11" s="2">
        <f ca="1">VLOOKUP(A11,$M:$U,9,0)</f>
        <v>0</v>
      </c>
      <c r="M11" s="16" t="s">
        <v>367</v>
      </c>
      <c r="N11" s="16" t="s">
        <v>372</v>
      </c>
      <c r="O11" s="16" t="s">
        <v>373</v>
      </c>
      <c r="P11" s="16" t="s">
        <v>374</v>
      </c>
      <c r="Q11" s="16" t="s">
        <v>375</v>
      </c>
      <c r="R11" s="16" t="s">
        <v>376</v>
      </c>
      <c r="S11" s="16" t="s">
        <v>377</v>
      </c>
      <c r="T11" s="16" t="s">
        <v>378</v>
      </c>
      <c r="U11" s="16"/>
    </row>
    <row r="12" ht="336" spans="1:21">
      <c r="A12" s="5" t="s">
        <v>118</v>
      </c>
      <c r="B12" s="2" t="str">
        <f ca="1">VLOOKUP(A12,$M:$N,2,0)</f>
        <v>工商管理，企业管理，管理科学与工程，技术经济与管理等</v>
      </c>
      <c r="C12" s="2">
        <f ca="1">VLOOKUP(A12,$M:$O,3,0)</f>
        <v>0</v>
      </c>
      <c r="D12" s="2" t="str">
        <f ca="1">VLOOKUP(A12,$M:$P,4,0)</f>
        <v>公司作为民营股份制企业，开采规模为300万吨/年，经过20多年的发展，形成了一定的规模，并谋划更高的发展目标，做好顶层设计。</v>
      </c>
      <c r="E12" s="2" t="str">
        <f ca="1">VLOOKUP(A12,$M:$Q,5,0)</f>
        <v>基于企业现状，提出合适的战略规划路径及目标</v>
      </c>
      <c r="F12" s="2" t="str">
        <f ca="1">VLOOKUP(A12,$M:$R,6,0)</f>
        <v>对企业组织架构、规章制度等充分了解。</v>
      </c>
      <c r="G12" s="2" t="str">
        <f ca="1">VLOOKUP(A12,$M:$S,7,0)</f>
        <v>1.现有的公司规章制度体系；2.各系统软件</v>
      </c>
      <c r="H12" s="2" t="str">
        <f ca="1">VLOOKUP(A12,$M:$T,8,0)</f>
        <v>6月下旬至8月上旬</v>
      </c>
      <c r="I12" s="2" t="str">
        <f ca="1">VLOOKUP(A12,$M:$U,9,0)</f>
        <v>无</v>
      </c>
      <c r="M12" s="16" t="s">
        <v>379</v>
      </c>
      <c r="N12" s="16" t="s">
        <v>382</v>
      </c>
      <c r="O12" s="16" t="s">
        <v>383</v>
      </c>
      <c r="P12" s="16" t="s">
        <v>384</v>
      </c>
      <c r="Q12" s="16" t="s">
        <v>385</v>
      </c>
      <c r="R12" s="16" t="s">
        <v>376</v>
      </c>
      <c r="S12" s="16" t="s">
        <v>386</v>
      </c>
      <c r="T12" s="16" t="s">
        <v>378</v>
      </c>
      <c r="U12" s="16"/>
    </row>
    <row r="13" ht="409.5" spans="1:21">
      <c r="A13" s="5" t="s">
        <v>129</v>
      </c>
      <c r="B13" s="2" t="str">
        <f ca="1">VLOOKUP(A13,$M:$N,2,0)</f>
        <v>矿物加工工程，材料加工工程，环境工程等</v>
      </c>
      <c r="C13" s="2">
        <f ca="1">VLOOKUP(A13,$M:$O,3,0)</f>
        <v>0</v>
      </c>
      <c r="D13" s="2" t="str">
        <f ca="1">VLOOKUP(A13,$M:$P,4,0)</f>
        <v>随着公司300万吨生产的投产，目前每年约有15万吨超细粒级尾砂成为影响生产连续稳定的瓶颈</v>
      </c>
      <c r="E13" s="2" t="str">
        <f ca="1">VLOOKUP(A13,$M:$Q,5,0)</f>
        <v>经济、合理、合规处置这部分细粒级尾砂</v>
      </c>
      <c r="F13" s="2" t="str">
        <f ca="1">VLOOKUP(A13,$M:$R,6,0)</f>
        <v>这部分超细粒级细度-400目接近100%，主要为生产中部分矿石泥化形成。沉降时间长，沉降后浓度低，不利于充填，也难于资源化是目前这部分尾砂处置的现状。</v>
      </c>
      <c r="G13" s="2" t="str">
        <f ca="1">VLOOKUP(A13,$M:$S,7,0)</f>
        <v>当前细砂处理进度大或成本过高</v>
      </c>
      <c r="H13" s="2" t="str">
        <f ca="1">VLOOKUP(A13,$M:$T,8,0)</f>
        <v>6月下旬至8月上旬</v>
      </c>
      <c r="I13" s="2" t="str">
        <f ca="1">VLOOKUP(A13,$M:$U,9,0)</f>
        <v>无</v>
      </c>
      <c r="M13" s="15" t="s">
        <v>387</v>
      </c>
      <c r="N13" s="14" t="s">
        <v>390</v>
      </c>
      <c r="O13" s="15" t="s">
        <v>391</v>
      </c>
      <c r="P13" s="14" t="s">
        <v>392</v>
      </c>
      <c r="Q13" s="14" t="s">
        <v>393</v>
      </c>
      <c r="R13" s="14" t="s">
        <v>394</v>
      </c>
      <c r="S13" s="14" t="s">
        <v>395</v>
      </c>
      <c r="T13" s="14" t="s">
        <v>378</v>
      </c>
      <c r="U13" s="14"/>
    </row>
    <row r="14" ht="409.5" spans="1:21">
      <c r="A14" s="5" t="s">
        <v>137</v>
      </c>
      <c r="B14" s="2" t="str">
        <f ca="1">VLOOKUP(A14,$M:$N,2,0)</f>
        <v>调研了解基于无重稀土物质晶界掺杂或晶界扩散的烧结钕铁硼磁体矫顽力提升技术现状和关键难点，初步确立高矫顽力无重稀土烧结钕铁硼磁体研发实验方案。</v>
      </c>
      <c r="C14" s="2">
        <f ca="1">VLOOKUP(A14,$M:$O,3,0)</f>
        <v>0</v>
      </c>
      <c r="D14" s="2" t="str">
        <f ca="1">VLOOKUP(A14,$M:$P,4,0)</f>
        <v>添加重稀土元素是获得高矫顽力烧结钕铁硼磁体的常用方法，由于重稀土元素处理少、价格高，研究开发无重稀土的高矫顽力烧结钕铁硼磁体可以节约重稀土资源、降低生产成本。相关产品可以应用于新能源汽车驱动电机、风力发电机、智能制造机器人等领域。</v>
      </c>
      <c r="E14" s="2" t="str">
        <f ca="1">VLOOKUP(A14,$M:$Q,5,0)</f>
        <v>研究1~2种非重稀土物质晶界掺杂或晶界扩散对烧结钕铁硼磁体矫顽力的影响，在剩磁降低≤0.2kGs的条件下，矫顽力提升5kOe以上。如果有新的实验方案，可以调整项目目标。</v>
      </c>
      <c r="F14" s="2" t="str">
        <f ca="1">VLOOKUP(A14,$M:$R,6,0)</f>
        <v>在不添加重稀土元素的情况下，利用工艺技术和成分创新，提高烧结钕铁硼磁体的矫顽力。</v>
      </c>
      <c r="G14" s="2" t="str">
        <f ca="1">VLOOKUP(A14,$M:$S,7,0)</f>
        <v>已开展部分研究工作，有研究基础；拥有高性能稀土永磁材料研发所需的仪器设备；可以安排实验员配合实验。</v>
      </c>
      <c r="H14" s="2" t="str">
        <f ca="1">VLOOKUP(A14,$M:$T,8,0)</f>
        <v>第1周，讨论确立实验方案；第2~5周，开展实验研究；第6周，总结实验结果。</v>
      </c>
      <c r="I14" s="2" t="str">
        <f ca="1">VLOOKUP(A14,$M:$U,9,0)</f>
        <v>无</v>
      </c>
      <c r="M14" s="15" t="s">
        <v>396</v>
      </c>
      <c r="N14" s="15" t="s">
        <v>400</v>
      </c>
      <c r="O14" s="15" t="s">
        <v>1204</v>
      </c>
      <c r="P14" s="15" t="s">
        <v>1205</v>
      </c>
      <c r="Q14" s="15" t="s">
        <v>403</v>
      </c>
      <c r="R14" s="15" t="s">
        <v>404</v>
      </c>
      <c r="S14" s="15" t="s">
        <v>405</v>
      </c>
      <c r="T14" s="15" t="s">
        <v>1206</v>
      </c>
      <c r="U14" s="25"/>
    </row>
    <row r="15" ht="409.5" spans="1:21">
      <c r="A15" s="5" t="s">
        <v>149</v>
      </c>
      <c r="B15" s="2" t="str">
        <f ca="1">VLOOKUP(A15,$M:$N,2,0)</f>
        <v>材料科学与工程</v>
      </c>
      <c r="C15" s="2" t="str">
        <f ca="1">VLOOKUP(A15,$M:$O,3,0)</f>
        <v>调研了解基于无重稀土物质晶界掺杂或晶界扩散的烧结钕铁硼磁体矫顽力提升技术现状和关键难点，初步确立高矫顽力无重稀土烧结钕铁硼磁体研发实验方案。</v>
      </c>
      <c r="D15" s="2" t="str">
        <f ca="1">VLOOKUP(A15,$M:$P,4,0)</f>
        <v>添加重稀土元素是获得高矫顽力烧结钕铁硼磁体的常用方法，由于重稀土元素处理少、价格高，研究开发无重稀土的高矫顽力烧结钕铁硼磁体可以节约重稀土资源、降低生产成本。相关产品可以应用于新能源汽车驱动电机、风力发电机、智能制造机器人等领域。</v>
      </c>
      <c r="E15" s="2" t="str">
        <f ca="1">VLOOKUP(A15,$M:$Q,5,0)</f>
        <v>研究1~2种非重稀土物质晶界掺杂或晶界扩散对烧结钕铁硼磁体矫顽力的影响，在剩磁降低≤0.2kGs的条件下，矫顽力提升5kOe以上。如果有新的实验方案，可以调整项目目标。</v>
      </c>
      <c r="F15" s="2" t="str">
        <f ca="1">VLOOKUP(A15,$M:$R,6,0)</f>
        <v>在不添加重稀土元素的情况下，利用工艺技术和成分创新，提高烧结钕铁硼磁体的矫顽力。</v>
      </c>
      <c r="G15" s="2" t="str">
        <f ca="1">VLOOKUP(A15,$M:$S,7,0)</f>
        <v>已开展部分研究工作，有研究基础；拥有高性能稀土永磁材料研发所需的仪器设备；可以安排实验员配合实验。</v>
      </c>
      <c r="H15" s="2" t="str">
        <f ca="1">VLOOKUP(A15,$M:$T,8,0)</f>
        <v>第1周，讨论确立实验方案；第2~5周，开展实验研究；第6周，总结实验结果。</v>
      </c>
      <c r="I15" s="2" t="str">
        <f ca="1">VLOOKUP(A15,$M:$U,9,0)</f>
        <v>无</v>
      </c>
      <c r="M15" s="14" t="s">
        <v>293</v>
      </c>
      <c r="N15" s="14" t="s">
        <v>297</v>
      </c>
      <c r="O15" s="14" t="s">
        <v>298</v>
      </c>
      <c r="P15" s="13" t="s">
        <v>299</v>
      </c>
      <c r="Q15" s="13" t="s">
        <v>300</v>
      </c>
      <c r="R15" s="13" t="s">
        <v>301</v>
      </c>
      <c r="S15" s="13" t="s">
        <v>302</v>
      </c>
      <c r="T15" s="13" t="s">
        <v>303</v>
      </c>
      <c r="U15" s="14" t="s">
        <v>50</v>
      </c>
    </row>
    <row r="16" ht="409.5" spans="1:21">
      <c r="A16" s="5" t="s">
        <v>152</v>
      </c>
      <c r="B16" s="2" t="str">
        <f ca="1">VLOOKUP(A16,$M:$N,2,0)</f>
        <v>化学系，化工系，机械系，材料学院</v>
      </c>
      <c r="C16" s="2" t="str">
        <f ca="1">VLOOKUP(A16,$M:$O,3,0)</f>
        <v>1、纳米材料组装技术
2、基本的浸润性理论的原理及特征
3、超疏水膜层的微观组织结构分析和表征试图说明超疏水膜层的构建原理</v>
      </c>
      <c r="D16" s="2" t="str">
        <f ca="1">VLOOKUP(A16,$M:$P,4,0)</f>
        <v>本项目设计针对市面上基材出现的抗老化和耐磨性差、成膜过程中自清洁性低等问题，通过仿生结构设计和纳米材料相结合的方式，模仿制造自然界中珍珠母的“砖-泥”有序结构，研发出耐腐蚀、抗紫外线的复合涂层；同时仿造自然界中荷叶蜡质的乳突结构，研发出可自清洁、防雨雪的“荷叶”式符合涂层，通过二者相结合，产品具有高抗污、自清洁、防雨雪等多重功能，广泛应用于医院、地铁、机场、高铁站、游乐场、体育馆、会展中心、博览中心、写字楼等各种基础设施及大型高层标志性建筑的内外装饰，是现代新型装饰材料的领导者。</v>
      </c>
      <c r="E16" s="2" t="str">
        <f ca="1">VLOOKUP(A16,$M:$Q,5,0)</f>
        <v>具体性能指标如下：
（1）自洁性能：具有优异疏水性能（接触角不低于130o，滚动角不高于6 o），对水滴表现出极低的粘附性，能够非常容易地使液滴从表面脱离：当一滴水从表面滚过时，表面的沙砾以及灰尘等在与水滴接触后，便随着水滴脱离表面，表现出优异的自清洁性能（清洁效率不低于 99.8%），效果图如图2所示。 
（2）稳定性：pH=0~14 的溶液和 0.1 M NaCl 水溶液滴落在涂层表面时，自洁铝板依然保持了良好的拒液性；耐摩擦实验中，在受到4.973 kPa压强下，经过 800 #砂纸的10米距离的摩擦，依然保持了大于130°的接触角；在抗冻雨试验中，20 min 后也始终没有出现结冰失效点，也没有出现失效迹象。</v>
      </c>
      <c r="F16" s="2" t="str">
        <f ca="1">VLOOKUP(A16,$M:$R,6,0)</f>
        <v>本项目技术解决了本领域关键性、共性的技术难题如下：
（1）机械耐久性问题：超疏水表面一般都具有较低的表面能和特殊的微-纳结构（微-纳纹理结构或者微-纳多孔结构等），这些微-纳结构能够最大限度地减少液体和固体表面之间的接触界面。但是，这种具有特殊结构的表面（只有一小部分固体区域与液体接触）在同等的载荷下，较小的固-液接触面积就需要承受较大的局部压力，从而使材料表面的机械性能降低，导致材料表面膜层极易磨损和脆性较大。材料表面膜层的磨损或者脆断使基体材料暴露于服役环境中，从而导致其表面的局部性质发生改变，甚至从疏水性变为亲水性，从而导致材料表面的超疏水性能以及其他性能的失效。因此，开发一种在磨损条件下可长效服役的超疏水表面，可以极大地拓宽超疏水表面在实际生产和生活中的应用领域。
（2）生产制备成本问题：现有的机械耐久性较好的超疏水表面的制备技术尚停留在实验室制备阶段，很多技术实现产业化批量生产的困难较大，或生产需要的设备要求较高，有些制备周期较长，也有些技术采用的原材料昂贵。因此，需要寻求一种工艺简单可控、材料成本低、设备要求低、制备周期短的超疏水表面制备技术，才能实现具有长效服役性能的超疏水表面的工业化生产。</v>
      </c>
      <c r="G16" s="2" t="str">
        <f ca="1">VLOOKUP(A16,$M:$S,7,0)</f>
        <v>2020年11月，公司同中国科学院俞书宏院士合作，“辰航新材料科技有限公司安徽省院士工作站”获省科技厅批准设立。公司以院士工作站为依托，深化同中国科技大学的合作，建立“高性能纳米复合结构材料攻关”团队（团队成员见表4所示）。公司计划投资9000万元，按照国家级实验室的标准，为院士工作站配套建设建筑面积1088平方的纳米自洁材料重点实验室和2600平方的中试基地，截止目前，该实验室已完成投资近3700万元。</v>
      </c>
      <c r="H16" s="2" t="str">
        <f ca="1">VLOOKUP(A16,$M:$T,8,0)</f>
        <v>2023.6.26-2023.6.29：调研企业产线，凝练技术方案；
2023.6.30-2023.7.18：开展基础研究，探索论证可行性的方案；
2023.7.19-2023.8.4：依托前期研究，开展终试
2023.8.5-2023.8.6：双方召开总结会议，评价产品性能</v>
      </c>
      <c r="I16" s="2" t="str">
        <f ca="1">VLOOKUP(A16,$M:$U,9,0)</f>
        <v>无</v>
      </c>
      <c r="M16" s="14" t="s">
        <v>304</v>
      </c>
      <c r="N16" s="14"/>
      <c r="O16" s="14"/>
      <c r="P16" s="13"/>
      <c r="Q16" s="13"/>
      <c r="R16" s="13"/>
      <c r="S16" s="13"/>
      <c r="T16" s="13"/>
      <c r="U16" s="14"/>
    </row>
    <row r="17" ht="236" spans="1:21">
      <c r="A17" s="5" t="s">
        <v>163</v>
      </c>
      <c r="B17" s="2" t="str">
        <f ca="1">VLOOKUP(A17,$M:$N,2,0)</f>
        <v>计算机科学与技术专业、信息工程专业、网络工程专业、软件工程专业等</v>
      </c>
      <c r="C17" s="2" t="str">
        <f ca="1">VLOOKUP(A17,$M:$O,3,0)</f>
        <v>1.了解公交数字化发展意义及前景；
2.提前了解公交数字化建设涉及类型与标准体系建设达成目标。</v>
      </c>
      <c r="D17" s="2" t="str">
        <f ca="1">VLOOKUP(A17,$M:$P,4,0)</f>
        <v>企业发展涉及到各类管理系统建设，需要收集和处理大量乘客日常交通数据。</v>
      </c>
      <c r="E17" s="2" t="str">
        <f ca="1">VLOOKUP(A17,$M:$Q,5,0)</f>
        <v>优化管理系统，定期有针对性收集有用数据</v>
      </c>
      <c r="F17" s="2" t="str">
        <f ca="1">VLOOKUP(A17,$M:$R,6,0)</f>
        <v>系统模块管理、收据收集处理设计</v>
      </c>
      <c r="G17" s="2">
        <f ca="1">VLOOKUP(A17,$M:$S,7,0)</f>
        <v>0</v>
      </c>
      <c r="H17" s="2">
        <f ca="1">VLOOKUP(A17,$M:$T,8,0)</f>
        <v>0</v>
      </c>
      <c r="I17" s="2">
        <f ca="1">VLOOKUP(A17,$M:$U,9,0)</f>
        <v>0</v>
      </c>
      <c r="M17" s="14" t="s">
        <v>305</v>
      </c>
      <c r="N17" s="14"/>
      <c r="O17" s="14"/>
      <c r="P17" s="13"/>
      <c r="Q17" s="13"/>
      <c r="R17" s="13"/>
      <c r="S17" s="13"/>
      <c r="T17" s="13"/>
      <c r="U17" s="14"/>
    </row>
    <row r="18" ht="185" spans="1:21">
      <c r="A18" s="7" t="s">
        <v>173</v>
      </c>
      <c r="B18" s="2" t="str">
        <f ca="1">VLOOKUP(A18,$M:$N,2,0)</f>
        <v>土木工程、城市规划、基建等相关专业</v>
      </c>
      <c r="C18" s="2" t="str">
        <f ca="1">VLOOKUP(A18,$M:$O,3,0)</f>
        <v>1.查阅整理国内先进公交停车场建设情况；
2.了解先进地区停车场使用定位。</v>
      </c>
      <c r="D18" s="2" t="str">
        <f ca="1">VLOOKUP(A18,$M:$P,4,0)</f>
        <v>公交停车场多功能应用</v>
      </c>
      <c r="E18" s="2" t="str">
        <f ca="1">VLOOKUP(A18,$M:$Q,5,0)</f>
        <v>公交停车场功能转换</v>
      </c>
      <c r="F18" s="2">
        <f ca="1">VLOOKUP(A18,$M:$R,6,0)</f>
        <v>0</v>
      </c>
      <c r="G18" s="2">
        <f ca="1">VLOOKUP(A18,$M:$S,7,0)</f>
        <v>0</v>
      </c>
      <c r="H18" s="2">
        <f ca="1">VLOOKUP(A18,$M:$T,8,0)</f>
        <v>0</v>
      </c>
      <c r="I18" s="2">
        <f ca="1">VLOOKUP(A18,$M:$U,9,0)</f>
        <v>0</v>
      </c>
      <c r="M18" s="14" t="s">
        <v>306</v>
      </c>
      <c r="N18" s="14"/>
      <c r="O18" s="14"/>
      <c r="P18" s="13"/>
      <c r="Q18" s="13"/>
      <c r="R18" s="13"/>
      <c r="S18" s="13"/>
      <c r="T18" s="13"/>
      <c r="U18" s="14"/>
    </row>
    <row r="19" ht="168" spans="1:21">
      <c r="A19" s="7" t="s">
        <v>178</v>
      </c>
      <c r="B19" s="2" t="str">
        <f ca="1">VLOOKUP(A19,$M:$N,2,0)</f>
        <v>广告、营销策划、新闻宣传类专业</v>
      </c>
      <c r="C19" s="2" t="str">
        <f ca="1">VLOOKUP(A19,$M:$O,3,0)</f>
        <v>1.查阅整理国内先进公交品牌建设情况；
2.新型公交广告策划与宣传。</v>
      </c>
      <c r="D19" s="2" t="str">
        <f ca="1">VLOOKUP(A19,$M:$P,4,0)</f>
        <v>品牌推广是宣传企业的利器，加大有效宣传，助推企业快速发展</v>
      </c>
      <c r="E19" s="2" t="str">
        <f ca="1">VLOOKUP(A19,$M:$Q,5,0)</f>
        <v>利用品牌效应，改变传统公交发展模式</v>
      </c>
      <c r="F19" s="2">
        <f ca="1">VLOOKUP(A19,$M:$R,6,0)</f>
        <v>0</v>
      </c>
      <c r="G19" s="2">
        <f ca="1">VLOOKUP(A19,$M:$S,7,0)</f>
        <v>0</v>
      </c>
      <c r="H19" s="2">
        <f ca="1">VLOOKUP(A19,$M:$T,8,0)</f>
        <v>0</v>
      </c>
      <c r="I19" s="2">
        <f ca="1">VLOOKUP(A19,$M:$U,9,0)</f>
        <v>0</v>
      </c>
      <c r="M19" s="14" t="s">
        <v>307</v>
      </c>
      <c r="N19" s="14"/>
      <c r="O19" s="14"/>
      <c r="P19" s="13"/>
      <c r="Q19" s="13"/>
      <c r="R19" s="13"/>
      <c r="S19" s="13"/>
      <c r="T19" s="13"/>
      <c r="U19" s="14"/>
    </row>
    <row r="20" ht="409.5" spans="1:21">
      <c r="A20" s="5" t="s">
        <v>183</v>
      </c>
      <c r="B20" s="2" t="str">
        <f ca="1">VLOOKUP(A20,$M:$N,2,0)</f>
        <v>新闻传播专业、设计专业</v>
      </c>
      <c r="C20" s="2" t="str">
        <f ca="1">VLOOKUP(A20,$M:$O,3,0)</f>
        <v>1.对于国内高净值人群画像的梳理
2.国内高端滋补品市场情况摸排
3.针对医疗健康领域经销商圈层营销模式和策略制定
4.华润江中当前传播现状分析</v>
      </c>
      <c r="D20" s="2" t="str">
        <f ca="1">VLOOKUP(A20,$M:$P,4,0)</f>
        <v>华润江中旗下业务今年需要针对新的目标圈层，重新梳理传播策略和动作</v>
      </c>
      <c r="E20" s="2" t="str">
        <f ca="1">VLOOKUP(A20,$M:$Q,5,0)</f>
        <v>通过影响华润江中经销商体系，辅助市场销售工作，提供销售工具支持，提振经销商渠道信心</v>
      </c>
      <c r="F20" s="2" t="str">
        <f ca="1">VLOOKUP(A20,$M:$R,6,0)</f>
        <v>1.市场分析模型
2.商业模型分析
3.传播策略制定
4.传播对象行为分析</v>
      </c>
      <c r="G20" s="2" t="str">
        <f ca="1">VLOOKUP(A20,$M:$S,7,0)</f>
        <v>公司提供办公电脑；项目相关文件，以及参考方案；提供调研条件；相关人员协助支持</v>
      </c>
      <c r="H20" s="2" t="str">
        <f ca="1">VLOOKUP(A20,$M:$T,8,0)</f>
        <v>第一周：客户访谈调研，相关数据搜集；第二周：分析项目，并进行内部讨论，以及策略制定和整理；第三周：完成方案；第四周：向客户汇报，并按要求及沟通修改方案；第五周：细化方案；第六周：开始执行。</v>
      </c>
      <c r="I20" s="2" t="str">
        <f ca="1">VLOOKUP(A20,$M:$U,9,0)</f>
        <v>无</v>
      </c>
      <c r="M20" s="14" t="s">
        <v>308</v>
      </c>
      <c r="N20" s="14"/>
      <c r="O20" s="14"/>
      <c r="P20" s="13"/>
      <c r="Q20" s="13"/>
      <c r="R20" s="13"/>
      <c r="S20" s="13"/>
      <c r="T20" s="13"/>
      <c r="U20" s="14"/>
    </row>
    <row r="21" ht="409.5" spans="1:21">
      <c r="A21" s="5" t="s">
        <v>194</v>
      </c>
      <c r="B21" s="2" t="str">
        <f ca="1">VLOOKUP(A21,$M:$N,2,0)</f>
        <v>环境学院研究生从事生态环境工程项目前期、实施过程中绿色低碳新工艺、新技术、新材料、新设备等的研发及应用；</v>
      </c>
      <c r="C21" s="2" t="str">
        <f ca="1">VLOOKUP(A21,$M:$O,3,0)</f>
        <v>1、土壤修复原位热处理技术设计优化与运行管理；2、地下水原位治理新工艺技术设计及运行；3、土壤及地下水修复工程智慧化工地管理软件开发与应用；4、农药类污染地块修复异味控制策略及应用技术；5、土壤污染地块修复后绿化建设规划与实施设计等方面的资料</v>
      </c>
      <c r="D21" s="2" t="str">
        <f ca="1">VLOOKUP(A21,$M:$P,4,0)</f>
        <v>作为全国老工业区搬迁改造示范区，工业历史遗留土壤污染问题的治理修复和风险管控，是合肥东部新中心瑶海片区（以下简称“片区”）当前最迫切需要解决的难题。在片区17.7平方公里规划范围内，从东向西分布着马（合）钢、中盐红四方、原老合钢等原老工业生产企业，由于原企业生产历史悠久，在生产和后续拆除搬迁过程中由于跑冒滴漏等原因造成地块土壤和地下水污染。当前，提升片区生态环境质量，推进老工业基地绿色转型发展，确保区域人居环境安全，尽快完成东部新中心污染地块的修复治理和管控工作，就成为合肥东部新中心发展面临的十分迫切的重大课题。</v>
      </c>
      <c r="E21" s="2" t="str">
        <f ca="1">VLOOKUP(A21,$M:$Q,5,0)</f>
        <v>原中盐安徽红四方股份有限公司瑶海区老厂区（暨氯碱化工污染治理一期）东一地块污染土壤修复项目目前已经开展招标工作，预计6月份已经进入主体施工阶段，就现场实施需要解决的重难点开展研发和应用，协助中标单位和建设单位对项目实施的科研项目需求，加速科技成果“三就地”(就地交易、就地转化、就地
应用)，努力将创新的势能转化为产业发展的动能。</v>
      </c>
      <c r="F21" s="2" t="str">
        <f ca="1">VLOOKUP(A21,$M:$R,6,0)</f>
        <v>1、土壤修复原位热处理技术设计优化与运行管理；2、地下水原位治理新工艺技术设计及运行；3、土壤及地下水修复工程智慧化工地管理软件开发与应用；4、农药类污染地块修复异味控制策略及应用技术；5、土壤污染地块修复后绿化建设规划与实施设计等</v>
      </c>
      <c r="G21" s="2" t="str">
        <f ca="1">VLOOKUP(A21,$M:$S,7,0)</f>
        <v>前期项目招标基础资料；社会实践基地；修复治理工程的施工单位、监理单位、效果评估单位和第三方巡查单位</v>
      </c>
      <c r="H21" s="2" t="str">
        <f ca="1">VLOOKUP(A21,$M:$T,8,0)</f>
        <v>2023年6-8月</v>
      </c>
      <c r="I21" s="2" t="str">
        <f ca="1">VLOOKUP(A21,$M:$U,9,0)</f>
        <v>无</v>
      </c>
      <c r="M21" s="13" t="s">
        <v>422</v>
      </c>
      <c r="N21" s="13" t="s">
        <v>426</v>
      </c>
      <c r="O21" s="13" t="s">
        <v>427</v>
      </c>
      <c r="P21" s="13" t="s">
        <v>428</v>
      </c>
      <c r="Q21" s="13" t="s">
        <v>429</v>
      </c>
      <c r="R21" s="13" t="s">
        <v>430</v>
      </c>
      <c r="S21" s="14" t="s">
        <v>431</v>
      </c>
      <c r="T21" s="21" t="s">
        <v>378</v>
      </c>
      <c r="U21" s="21" t="s">
        <v>50</v>
      </c>
    </row>
    <row r="22" ht="409.5" spans="1:21">
      <c r="A22" s="8" t="s">
        <v>205</v>
      </c>
      <c r="B22" s="2" t="str">
        <f ca="1">VLOOKUP(A22,$M:$N,2,0)</f>
        <v>哲学、政治学、教育学、心理学、体育学、历史学、数学、物理学、化学等</v>
      </c>
      <c r="C22" s="2" t="str">
        <f ca="1">VLOOKUP(A22,$M:$O,3,0)</f>
        <v>相应学科的教师资格证。        学科专业知识、教学理论基础、教学研究能力。</v>
      </c>
      <c r="D22" s="2" t="str">
        <f ca="1">VLOOKUP(A22,$M:$P,4,0)</f>
        <v>全面提升教师能力，培养名特优教师队伍；全面提升人才培养质量，服务地方经济发展；推动课堂教学改革，提升教学质量；扩大示范效应，提升社会贡献度。</v>
      </c>
      <c r="E22" s="2" t="str">
        <f ca="1">VLOOKUP(A22,$M:$Q,5,0)</f>
        <v>全面提升人才培养质量，服务地方经济发展</v>
      </c>
      <c r="F22" s="2" t="str">
        <f ca="1">VLOOKUP(A22,$M:$R,6,0)</f>
        <v>                        学科专业知识、教学理论基础、教学研究能力</v>
      </c>
      <c r="G22" s="2" t="str">
        <f ca="1">VLOOKUP(A22,$M:$S,7,0)</f>
        <v>/</v>
      </c>
      <c r="H22" s="2" t="str">
        <f ca="1">VLOOKUP(A22,$M:$T,8,0)</f>
        <v>2023年8月底前</v>
      </c>
      <c r="I22" s="2" t="str">
        <f ca="1">VLOOKUP(A22,$M:$U,9,0)</f>
        <v>无</v>
      </c>
      <c r="M22" s="15" t="s">
        <v>432</v>
      </c>
      <c r="N22" s="14" t="s">
        <v>433</v>
      </c>
      <c r="O22" s="15" t="s">
        <v>434</v>
      </c>
      <c r="P22" s="14" t="s">
        <v>435</v>
      </c>
      <c r="Q22" s="14" t="s">
        <v>436</v>
      </c>
      <c r="R22" s="14" t="s">
        <v>437</v>
      </c>
      <c r="S22" s="14" t="s">
        <v>431</v>
      </c>
      <c r="T22" s="22"/>
      <c r="U22" s="22"/>
    </row>
    <row r="23" ht="409.5" spans="1:21">
      <c r="A23" s="5" t="s">
        <v>215</v>
      </c>
      <c r="B23" s="2" t="str">
        <f ca="1">VLOOKUP(A23,$M:$N,2,0)</f>
        <v>应用经济学、理论经济学</v>
      </c>
      <c r="C23" s="2" t="str">
        <f ca="1">VLOOKUP(A23,$M:$O,3,0)</f>
        <v>学习了解企业上市基本知识，探索加快区域多层次资本市场建设的有效路径</v>
      </c>
      <c r="D23" s="2" t="str">
        <f ca="1">VLOOKUP(A23,$M:$P,4,0)</f>
        <v>瑶海区目前新三板上市企业5家，2021-2022年新增区域股交中心挂牌企业68家，其中科创板挂牌企业56家，尚无交易所市场（包括主板、中小板、创业板等）上市公司。</v>
      </c>
      <c r="E23" s="2" t="str">
        <f ca="1">VLOOKUP(A23,$M:$Q,5,0)</f>
        <v>2023年，新增区域股权市场挂牌20 家、新增新三板挂牌企业2家、新增主板或“北交所”报会企业1家和上市企业1家。</v>
      </c>
      <c r="F23" s="2" t="str">
        <f ca="1">VLOOKUP(A23,$M:$R,6,0)</f>
        <v>企业股改意愿不强烈且上市条件不足，资本市场层次较为单一。</v>
      </c>
      <c r="G23" s="2" t="str">
        <f ca="1">VLOOKUP(A23,$M:$S,7,0)</f>
        <v>瑶海区已积极摸排上市后备企业，并联合券商对企业进行成熟度划分，对于成熟度较高的企业将进一步持续跟进。安徽皖垦种业新三板挂牌，计划尽快进行北交所上市申报。通达新材料正在进行股改，股改完成后将进行新三板申报，将重点关注这两家企业的上市进展。</v>
      </c>
      <c r="H23" s="2" t="str">
        <f ca="1">VLOOKUP(A23,$M:$T,8,0)</f>
        <v>第1周：了解我区资本市场建设基本情况；
第2-3周：通过走访、电话等形式，掌握我区上市后备企业情况，了解企业诉求，建立成熟的后备企业库；
第4-5周：根据掌握情况，按照“一企一策”的原则，分别提出后备企业上市路径；
第6周：梳理总结，针对我区资本市场建设，提出总体规划和具体的实施路径。</v>
      </c>
      <c r="I23" s="2" t="str">
        <f ca="1">VLOOKUP(A23,$M:$U,9,0)</f>
        <v>无</v>
      </c>
      <c r="M23" s="14" t="s">
        <v>309</v>
      </c>
      <c r="N23" s="15" t="s">
        <v>315</v>
      </c>
      <c r="O23" s="15"/>
      <c r="P23" s="14" t="s">
        <v>316</v>
      </c>
      <c r="Q23" s="14" t="s">
        <v>317</v>
      </c>
      <c r="R23" s="14" t="s">
        <v>318</v>
      </c>
      <c r="S23" s="14" t="s">
        <v>319</v>
      </c>
      <c r="T23" s="14" t="s">
        <v>320</v>
      </c>
      <c r="U23" s="14"/>
    </row>
    <row r="24" ht="409.5" spans="1:21">
      <c r="A24" s="5" t="s">
        <v>226</v>
      </c>
      <c r="B24" s="2" t="str">
        <f ca="1">VLOOKUP(A24,$M:$N,2,0)</f>
        <v>城乡规划学、环境科学与工程、生态学</v>
      </c>
      <c r="C24" s="2" t="str">
        <f ca="1">VLOOKUP(A24,$M:$O,3,0)</f>
        <v>1.了解国家及各省市碳达峰实施方案
2.能源、经济、工业、城乡建设、交通运输、生态碳汇科技等领域碳达峰实施路径研究成果</v>
      </c>
      <c r="D24" s="2" t="str">
        <f ca="1">VLOOKUP(A24,$M:$P,4,0)</f>
        <v>实现碳达峰碳中和是党中央作出的重大战略决策，是一场广泛而深刻的经济社会系统性变革，具有重大的现实意义和深远的历史意义。如何结合地方实际，积极稳妥、科学有序的推动碳达峰碳中和工作是当下各地关注的焦点问题。</v>
      </c>
      <c r="E24" s="2" t="str">
        <f ca="1">VLOOKUP(A24,$M:$Q,5,0)</f>
        <v>结合瑶海区实际，聚焦重点领域，提出解决方案</v>
      </c>
      <c r="F24" s="2" t="str">
        <f ca="1">VLOOKUP(A24,$M:$R,6,0)</f>
        <v>商贸服务业为主，轻工业和建筑业为辅的主城区如何实现碳达峰碳中和</v>
      </c>
      <c r="G24" s="2" t="str">
        <f ca="1">VLOOKUP(A24,$M:$S,7,0)</f>
        <v>1.《安徽省碳达峰实施方案》部署了“十二大行动”
2.《合肥市碳达峰实施方案》部署了“十大行动”</v>
      </c>
      <c r="H24" s="2" t="str">
        <f ca="1">VLOOKUP(A24,$M:$T,8,0)</f>
        <v>2023年9月底前完成</v>
      </c>
      <c r="I24" s="2" t="str">
        <f ca="1">VLOOKUP(A24,$M:$U,9,0)</f>
        <v>无</v>
      </c>
      <c r="M24" s="14" t="s">
        <v>321</v>
      </c>
      <c r="N24" s="15" t="s">
        <v>323</v>
      </c>
      <c r="O24" s="15"/>
      <c r="P24" s="14" t="s">
        <v>324</v>
      </c>
      <c r="Q24" s="14" t="s">
        <v>325</v>
      </c>
      <c r="R24" s="14" t="s">
        <v>326</v>
      </c>
      <c r="S24" s="14" t="s">
        <v>327</v>
      </c>
      <c r="T24" s="14" t="s">
        <v>328</v>
      </c>
      <c r="U24" s="14"/>
    </row>
    <row r="25" ht="409.5" spans="1:21">
      <c r="A25" s="5" t="s">
        <v>237</v>
      </c>
      <c r="B25" s="2" t="str">
        <f ca="1">VLOOKUP(A25,$M:$N,2,0)</f>
        <v>公共管理、经济管理与金融类；建筑、土木水利类</v>
      </c>
      <c r="C25" s="2" t="str">
        <f ca="1">VLOOKUP(A25,$M:$O,3,0)</f>
        <v>了解安徽省纺织服装产业发展背景，对目前长三角经济带纺织集群优势做好资料收集</v>
      </c>
      <c r="D25" s="2" t="str">
        <f ca="1">VLOOKUP(A25,$M:$P,4,0)</f>
        <v>合肥瑶海站前路商圈是安徽省最重要的纺织服装商品流通集散中心，素有“安徽服饰第一街”之美誉，聚集了安徽白马服装城、宝业家纺广场、中绿广场商贸城等数十个专业市场，总营业面积约50万平方米，2019年被中纺联授予“安徽时尚街区”的称号。立足瑶海区已形成服装产业聚集的时尚街区，以“时尚、人文、绿色、智慧”打造中国（合肥）服装原创设计基地。</v>
      </c>
      <c r="E25" s="2" t="str">
        <f ca="1">VLOOKUP(A25,$M:$Q,5,0)</f>
        <v>以“新经济、新消费、新文旅”三大主题，整合安徽服装产业资源，实施焕新改造，推动服装产业迭代升级的发展方向。</v>
      </c>
      <c r="F25" s="2" t="str">
        <f ca="1">VLOOKUP(A25,$M:$R,6,0)</f>
        <v>安徽服装产业链如何以链补链达到互通</v>
      </c>
      <c r="G25" s="2" t="str">
        <f ca="1">VLOOKUP(A25,$M:$S,7,0)</f>
        <v>合肥瑶海区作为合肥工业化起点，是安徽服装产业的摇篮，也是安徽服装产业最大集群。站前路商圈20年市场沉淀，影响力辐射安徽全省。</v>
      </c>
      <c r="H25" s="2" t="str">
        <f ca="1">VLOOKUP(A25,$M:$T,8,0)</f>
        <v>2023年8月底前</v>
      </c>
      <c r="I25" s="2" t="str">
        <f ca="1">VLOOKUP(A25,$M:$U,9,0)</f>
        <v>无</v>
      </c>
      <c r="M25" s="14" t="s">
        <v>746</v>
      </c>
      <c r="N25" s="15" t="s">
        <v>750</v>
      </c>
      <c r="O25" s="15"/>
      <c r="P25" s="14" t="s">
        <v>751</v>
      </c>
      <c r="Q25" s="14" t="s">
        <v>752</v>
      </c>
      <c r="R25" s="14" t="s">
        <v>753</v>
      </c>
      <c r="S25" s="14" t="s">
        <v>754</v>
      </c>
      <c r="T25" s="14" t="s">
        <v>378</v>
      </c>
      <c r="U25" s="14"/>
    </row>
    <row r="26" ht="387" spans="1:21">
      <c r="A26" s="5" t="s">
        <v>247</v>
      </c>
      <c r="B26" s="2" t="str">
        <f ca="1">VLOOKUP(A26,$M:$N,2,0)</f>
        <v>1.大规模、多种性质用地规划、设计、建设；      
2.乡村振兴政策研究及发展；                
3.景观农业种植；        
4.文旅、农旅发展及融合</v>
      </c>
      <c r="C26" s="2" t="str">
        <f ca="1">VLOOKUP(A26,$M:$O,3,0)</f>
        <v>1.了解大型园区的规划设计要点                       2.查阅国家及省市关于乡村振兴相关政策 </v>
      </c>
      <c r="D26" s="2" t="str">
        <f ca="1">VLOOKUP(A26,$M:$P,4,0)</f>
        <v>国家及省市关于推进乡村振兴战略发展的相关指导意见          </v>
      </c>
      <c r="E26" s="2" t="str">
        <f ca="1">VLOOKUP(A26,$M:$Q,5,0)</f>
        <v>打造成文化体验地，田园景观游览地，青年活动聚集地，特色IP打卡地。       </v>
      </c>
      <c r="F26" s="2" t="str">
        <f ca="1">VLOOKUP(A26,$M:$R,6,0)</f>
        <v>1、综合园区规划及设计建议                    2、乡村振兴政策研究与应用</v>
      </c>
      <c r="G26" s="2" t="str">
        <f ca="1">VLOOKUP(A26,$M:$S,7,0)</f>
        <v>目前主体工程已建设完成</v>
      </c>
      <c r="H26" s="2" t="str">
        <f ca="1">VLOOKUP(A26,$M:$T,8,0)</f>
        <v>1.第一周熟悉项目及前期设计规划；            
2.第二周了解现场情况，研究乡村振兴政策；     
3.第四、五周构思下一步规划设计，提出提升意见；
4.第六周总结和改进</v>
      </c>
      <c r="I26" s="2" t="str">
        <f ca="1">VLOOKUP(A26,$M:$U,9,0)</f>
        <v>无</v>
      </c>
      <c r="M26" s="14" t="s">
        <v>755</v>
      </c>
      <c r="N26" s="15" t="s">
        <v>756</v>
      </c>
      <c r="O26" s="15"/>
      <c r="P26" s="14" t="s">
        <v>757</v>
      </c>
      <c r="Q26" s="14" t="s">
        <v>758</v>
      </c>
      <c r="R26" s="14" t="s">
        <v>759</v>
      </c>
      <c r="S26" s="14" t="s">
        <v>760</v>
      </c>
      <c r="T26" s="14" t="s">
        <v>378</v>
      </c>
      <c r="U26" s="14"/>
    </row>
    <row r="27" ht="409.5" spans="1:21">
      <c r="A27" s="5" t="s">
        <v>258</v>
      </c>
      <c r="B27" s="2" t="str">
        <f ca="1">VLOOKUP(A27,$M:$N,2,0)</f>
        <v>污染土、地下水环境治理</v>
      </c>
      <c r="C27" s="2" t="str">
        <f ca="1">VLOOKUP(A27,$M:$O,3,0)</f>
        <v>了解污染土、地下水当前国家治理的相关规范及工艺</v>
      </c>
      <c r="D27" s="2" t="str">
        <f ca="1">VLOOKUP(A27,$M:$P,4,0)</f>
        <v>依据《土壤污染防治法》、《土壤污染防治行动计划》、《污染地块土壤环境管理办法》（部令 第42号）、《关于保障工业企业场地再开发利用环境安全的通知》（环发〔2012〕140号）</v>
      </c>
      <c r="E27" s="2" t="str">
        <f ca="1">VLOOKUP(A27,$M:$Q,5,0)</f>
        <v>完成地块涉及的污染土及地下水环境治理，满足地块上市使用要求</v>
      </c>
      <c r="F27" s="2" t="str">
        <f ca="1">VLOOKUP(A27,$M:$R,6,0)</f>
        <v>污染土的调查、处理工艺、成本控制</v>
      </c>
      <c r="G27" s="2" t="str">
        <f ca="1">VLOOKUP(A27,$M:$S,7,0)</f>
        <v>地块正在征迁，场调单位即将确定</v>
      </c>
      <c r="H27" s="2" t="str">
        <f ca="1">VLOOKUP(A27,$M:$T,8,0)</f>
        <v>1.第一周熟悉地块现场情况；
2.第二周对接场调单位了解调查成果和土壤污染情况；
3.第三~五周结合国家政策及实际情况研究治理工艺和建议；
4.第六周总结改进</v>
      </c>
      <c r="I27" s="2" t="str">
        <f ca="1">VLOOKUP(A27,$M:$U,9,0)</f>
        <v>无</v>
      </c>
      <c r="M27" s="14" t="s">
        <v>761</v>
      </c>
      <c r="N27" s="15" t="s">
        <v>762</v>
      </c>
      <c r="O27" s="15"/>
      <c r="P27" s="15" t="s">
        <v>763</v>
      </c>
      <c r="Q27" s="15" t="s">
        <v>764</v>
      </c>
      <c r="R27" s="14" t="s">
        <v>765</v>
      </c>
      <c r="S27" s="15" t="s">
        <v>766</v>
      </c>
      <c r="T27" s="14" t="s">
        <v>378</v>
      </c>
      <c r="U27" s="14"/>
    </row>
    <row r="28" ht="409.5" spans="1:21">
      <c r="A28" s="9" t="s">
        <v>266</v>
      </c>
      <c r="B28" s="2" t="str">
        <f ca="1">VLOOKUP(A28,$M:$N,2,0)</f>
        <v>公共资源交易</v>
      </c>
      <c r="C28" s="2" t="str">
        <f ca="1">VLOOKUP(A28,$M:$O,3,0)</f>
        <v>需了解公共资源交易相关法律法规</v>
      </c>
      <c r="D28" s="2" t="str">
        <f ca="1">VLOOKUP(A28,$M:$P,4,0)</f>
        <v>公司为国有公共资源交易代理机构主要从事招投标代理业务</v>
      </c>
      <c r="E28" s="2" t="str">
        <f ca="1">VLOOKUP(A28,$M:$Q,5,0)</f>
        <v>项目应具有一定的社会实践含量，适合博士生利用6周的时间去完成</v>
      </c>
      <c r="F28" s="2" t="str">
        <f ca="1">VLOOKUP(A28,$M:$R,6,0)</f>
        <v>需解决公共资源交易代理全流程中所涉及到的流程文件审查及制度流程审查</v>
      </c>
      <c r="G28" s="2" t="str">
        <f ca="1">VLOOKUP(A28,$M:$S,7,0)</f>
        <v>公司提供办公电脑，法律法规参考文件，公司工作人员可协助进行资料收集分类等工作</v>
      </c>
      <c r="H28" s="2" t="str">
        <f ca="1">VLOOKUP(A28,$M:$T,8,0)</f>
        <v>第1周熟悉公共资源交易实务；第2周全称跟踪公司各岗位工作流程和法律事务处置；第3周针对公司现有流程文件进行审查改进；第4周总结并形成各类常见流程文件范本；第5周针对公司现有流程制度进行审查；第6周总结流程制度改进意见并形成报告。</v>
      </c>
      <c r="I28" s="2" t="str">
        <f ca="1">VLOOKUP(A28,$M:$U,9,0)</f>
        <v>无</v>
      </c>
      <c r="M28" s="14" t="s">
        <v>1207</v>
      </c>
      <c r="N28" s="15" t="s">
        <v>772</v>
      </c>
      <c r="O28" s="15"/>
      <c r="P28" s="14" t="s">
        <v>773</v>
      </c>
      <c r="Q28" s="14" t="s">
        <v>774</v>
      </c>
      <c r="R28" s="14" t="s">
        <v>775</v>
      </c>
      <c r="S28" s="14" t="s">
        <v>776</v>
      </c>
      <c r="T28" s="14" t="s">
        <v>777</v>
      </c>
      <c r="U28" s="14"/>
    </row>
    <row r="29" ht="370" spans="1:21">
      <c r="A29" s="9" t="s">
        <v>277</v>
      </c>
      <c r="B29" s="2" t="str">
        <f ca="1">VLOOKUP(A29,$M:$N,2,0)</f>
        <v>教育学</v>
      </c>
      <c r="C29" s="2" t="str">
        <f ca="1">VLOOKUP(A29,$M:$O,3,0)</f>
        <v>幼儿园STEM教育</v>
      </c>
      <c r="D29" s="2" t="str">
        <f ca="1">VLOOKUP(A29,$M:$P,4,0)</f>
        <v>/</v>
      </c>
      <c r="E29" s="2" t="str">
        <f ca="1">VLOOKUP(A29,$M:$Q,5,0)</f>
        <v>/</v>
      </c>
      <c r="F29" s="2" t="str">
        <f ca="1">VLOOKUP(A29,$M:$R,6,0)</f>
        <v>/</v>
      </c>
      <c r="G29" s="2" t="str">
        <f ca="1">VLOOKUP(A29,$M:$S,7,0)</f>
        <v>/</v>
      </c>
      <c r="H29" s="2" t="str">
        <f ca="1">VLOOKUP(A29,$M:$T,8,0)</f>
        <v>2023年8月底前</v>
      </c>
      <c r="I29" s="2" t="str">
        <f ca="1">VLOOKUP(A29,$M:$U,9,0)</f>
        <v>无</v>
      </c>
      <c r="M29" s="14" t="s">
        <v>786</v>
      </c>
      <c r="N29" s="15" t="s">
        <v>789</v>
      </c>
      <c r="O29" s="15"/>
      <c r="P29" s="14" t="s">
        <v>790</v>
      </c>
      <c r="Q29" s="14" t="s">
        <v>791</v>
      </c>
      <c r="R29" s="14" t="s">
        <v>792</v>
      </c>
      <c r="S29" s="14"/>
      <c r="T29" s="14" t="s">
        <v>793</v>
      </c>
      <c r="U29" s="14"/>
    </row>
    <row r="30" ht="409.5" spans="1:21">
      <c r="A30" s="9" t="s">
        <v>282</v>
      </c>
      <c r="B30" s="2" t="str">
        <f ca="1">VLOOKUP(A30,$M:$N,2,0)</f>
        <v>经济、管理、城乡规划等</v>
      </c>
      <c r="C30" s="2" t="str">
        <f ca="1">VLOOKUP(A30,$M:$O,3,0)</f>
        <v>1、熟悉乡村振兴相关政策；
2、了解农业产业发展特征和规律；
3、具备相关规划编制能力；
4、了解安徽省农业特色产业发展情况；
5、熟悉农业经营主体发展情况；
6、农业产业集群全产业链、全价值提升等经济发展数理研究；</v>
      </c>
      <c r="D30" s="2" t="str">
        <f ca="1">VLOOKUP(A30,$M:$P,4,0)</f>
        <v>十四五期间，安徽省大力推进乡村振兴，如何立足于产业发展和农村新型经营主体，发挥引领示范作用，实现“政府主导、市场运作、企业主体、农民受益”的发展格局，促进乡村产业发展，助力乡村振兴。</v>
      </c>
      <c r="E30" s="2" t="str">
        <f ca="1">VLOOKUP(A30,$M:$Q,5,0)</f>
        <v>提出安徽省乡村振兴示范县产业发展模式一套；提出农村新型经营主体的发展路径，最终成果形成研究报告和规划文本。</v>
      </c>
      <c r="F30" s="2" t="str">
        <f ca="1">VLOOKUP(A30,$M:$R,6,0)</f>
        <v>具备产业经济学、规划管理学科等相关基础理论储备，具备开展产业调研、实践及研究能力，并能够提出科学合理的对策建议。</v>
      </c>
      <c r="G30" s="2" t="str">
        <f ca="1">VLOOKUP(A30,$M:$S,7,0)</f>
        <v>提供办公电脑及场地，人员协助支持，根据具体情况对接协调食宿。</v>
      </c>
      <c r="H30" s="2" t="str">
        <f ca="1">VLOOKUP(A30,$M:$T,8,0)</f>
        <v>2023年6月——2023年8月</v>
      </c>
      <c r="I30" s="2">
        <f ca="1">VLOOKUP(A30,$M:$U,9,0)</f>
        <v>0</v>
      </c>
      <c r="M30" s="14" t="s">
        <v>794</v>
      </c>
      <c r="N30" s="14" t="s">
        <v>798</v>
      </c>
      <c r="O30" s="14"/>
      <c r="P30" s="14" t="s">
        <v>799</v>
      </c>
      <c r="Q30" s="14" t="s">
        <v>800</v>
      </c>
      <c r="R30" s="14" t="s">
        <v>800</v>
      </c>
      <c r="S30" s="14" t="s">
        <v>801</v>
      </c>
      <c r="T30" s="14" t="s">
        <v>802</v>
      </c>
      <c r="U30" s="14" t="s">
        <v>50</v>
      </c>
    </row>
    <row r="31" ht="409.5" spans="1:21">
      <c r="A31" s="5" t="s">
        <v>293</v>
      </c>
      <c r="B31" s="2" t="str">
        <f ca="1">VLOOKUP(A31,$M:$N,2,0)</f>
        <v>公共管理
工商管理
应用经济学</v>
      </c>
      <c r="C31" s="2" t="str">
        <f ca="1">VLOOKUP(A31,$M:$O,3,0)</f>
        <v>1.梳理道路交通运输行业政策；
2.了解合肥市跨城出行交通情况、道路运输情况；
3.道路客运现状、问题、发展趋势及转型方向分析；
4.全国道路客运企业转型发展成功案例分析。</v>
      </c>
      <c r="D31" s="2" t="str">
        <f ca="1">VLOOKUP(A31,$M:$P,4,0)</f>
        <v>道路旅客运输是我国综合交通运输体系的重要组成部分，是保障人民群众便捷出行的基础性服务行业。随着国家综合交通运输的发展，“民航平民化、高铁网络化、城乡公交一体化和私家车普及化”的发展态势逐步压缩道路客运的发展空间，使道路客运行业发生了深刻的变化。传统道路客运企业的经济管理方式和经营发展模式面临调整和转型，使得道路运输行业深层次的问题逐渐凸显，加上移动互联网技术的发展，新兴业态迅速界入，给传统的道路客运行业带来严峻的挑战，道路客运企业的生存面临诸多压力，转型升级迫在眉睫。</v>
      </c>
      <c r="E31" s="2" t="str">
        <f ca="1">VLOOKUP(A31,$M:$Q,5,0)</f>
        <v>为进一步深化道路客运供给侧结构性改革，激发道路客运市场活力，研究安徽省合肥汽车客运有限公司作为传统道路客运企业的转型发展战略，并提出对策和建议。</v>
      </c>
      <c r="F31" s="2" t="str">
        <f ca="1">VLOOKUP(A31,$M:$R,6,0)</f>
        <v>1.对现代综合交通运输体系、交通运输业高质量发展和提升交通运输公共服务的政策导向能力；
2.对道路运输企业经营情况和转型发展方向的研究能力；
3.对合肥道路运输行业现状进行调查研究，提出对策和建议。</v>
      </c>
      <c r="G31" s="2" t="str">
        <f ca="1">VLOOKUP(A31,$M:$S,7,0)</f>
        <v>公司提供办公场所、办公电脑；提供客运站、运行车队等现场调研环境；相关人员协助支持。</v>
      </c>
      <c r="H31" s="2" t="str">
        <f ca="1">VLOOKUP(A31,$M:$T,8,0)</f>
        <v>第1周：公司提供现有相关资料，熟悉项目背景、现状和工作条件，拟定项目思路。第2周：调研合肥市交通运输行业情况、客运企业（客运站、运行车队）经营情况及其他需要了解的事项。第3周：分析调研结果，结合道路客运行业现状及发展趋势，初步拟定合肥客运转型发展方向。第4-5周：研究发展战略和对策，并作可行性分析，形成报告初稿。第6周：总结和完善。</v>
      </c>
      <c r="I31" s="2" t="str">
        <f ca="1">VLOOKUP(A31,$M:$U,9,0)</f>
        <v>无</v>
      </c>
      <c r="M31" s="15" t="s">
        <v>920</v>
      </c>
      <c r="N31" s="15" t="s">
        <v>921</v>
      </c>
      <c r="O31" s="15"/>
      <c r="P31" s="15" t="s">
        <v>922</v>
      </c>
      <c r="Q31" s="15" t="s">
        <v>923</v>
      </c>
      <c r="R31" s="15" t="s">
        <v>924</v>
      </c>
      <c r="S31" s="15" t="s">
        <v>925</v>
      </c>
      <c r="T31" s="23" t="s">
        <v>926</v>
      </c>
      <c r="U31" s="14"/>
    </row>
    <row r="32" ht="84" spans="1:21">
      <c r="A32" s="5" t="s">
        <v>304</v>
      </c>
      <c r="B32" s="2">
        <f ca="1">VLOOKUP(A32,$M:$N,2,0)</f>
        <v>0</v>
      </c>
      <c r="C32" s="2">
        <f ca="1">VLOOKUP(A32,$M:$O,3,0)</f>
        <v>0</v>
      </c>
      <c r="D32" s="2">
        <f ca="1">VLOOKUP(A32,$M:$P,4,0)</f>
        <v>0</v>
      </c>
      <c r="E32" s="2">
        <f ca="1">VLOOKUP(A32,$M:$Q,5,0)</f>
        <v>0</v>
      </c>
      <c r="F32" s="2">
        <f ca="1">VLOOKUP(A32,$M:$R,6,0)</f>
        <v>0</v>
      </c>
      <c r="G32" s="2">
        <f ca="1">VLOOKUP(A32,$M:$S,7,0)</f>
        <v>0</v>
      </c>
      <c r="H32" s="2">
        <f ca="1">VLOOKUP(A32,$M:$T,8,0)</f>
        <v>0</v>
      </c>
      <c r="I32" s="2">
        <f ca="1">VLOOKUP(A32,$M:$U,9,0)</f>
        <v>0</v>
      </c>
      <c r="M32" s="15" t="s">
        <v>929</v>
      </c>
      <c r="N32" s="15" t="s">
        <v>930</v>
      </c>
      <c r="O32" s="15"/>
      <c r="P32" s="15" t="s">
        <v>931</v>
      </c>
      <c r="Q32" s="15" t="s">
        <v>932</v>
      </c>
      <c r="R32" s="15" t="s">
        <v>933</v>
      </c>
      <c r="S32" s="15" t="s">
        <v>934</v>
      </c>
      <c r="T32" s="23" t="s">
        <v>926</v>
      </c>
      <c r="U32" s="14"/>
    </row>
    <row r="33" ht="152" spans="1:21">
      <c r="A33" s="5" t="s">
        <v>305</v>
      </c>
      <c r="B33" s="2">
        <f ca="1">VLOOKUP(A33,$M:$N,2,0)</f>
        <v>0</v>
      </c>
      <c r="C33" s="2">
        <f ca="1">VLOOKUP(A33,$M:$O,3,0)</f>
        <v>0</v>
      </c>
      <c r="D33" s="2">
        <f ca="1">VLOOKUP(A33,$M:$P,4,0)</f>
        <v>0</v>
      </c>
      <c r="E33" s="2">
        <f ca="1">VLOOKUP(A33,$M:$Q,5,0)</f>
        <v>0</v>
      </c>
      <c r="F33" s="2">
        <f ca="1">VLOOKUP(A33,$M:$R,6,0)</f>
        <v>0</v>
      </c>
      <c r="G33" s="2">
        <f ca="1">VLOOKUP(A33,$M:$S,7,0)</f>
        <v>0</v>
      </c>
      <c r="H33" s="2">
        <f ca="1">VLOOKUP(A33,$M:$T,8,0)</f>
        <v>0</v>
      </c>
      <c r="I33" s="2">
        <f ca="1">VLOOKUP(A33,$M:$U,9,0)</f>
        <v>0</v>
      </c>
      <c r="M33" s="15" t="s">
        <v>1208</v>
      </c>
      <c r="N33" s="15" t="s">
        <v>938</v>
      </c>
      <c r="O33" s="15"/>
      <c r="P33" s="15" t="s">
        <v>939</v>
      </c>
      <c r="Q33" s="15" t="s">
        <v>940</v>
      </c>
      <c r="R33" s="15" t="s">
        <v>941</v>
      </c>
      <c r="S33" s="15" t="s">
        <v>942</v>
      </c>
      <c r="T33" s="23" t="s">
        <v>926</v>
      </c>
      <c r="U33" s="20"/>
    </row>
    <row r="34" ht="101" spans="1:21">
      <c r="A34" s="5" t="s">
        <v>306</v>
      </c>
      <c r="B34" s="2">
        <f ca="1">VLOOKUP(A34,$M:$N,2,0)</f>
        <v>0</v>
      </c>
      <c r="C34" s="2">
        <f ca="1">VLOOKUP(A34,$M:$O,3,0)</f>
        <v>0</v>
      </c>
      <c r="D34" s="2">
        <f ca="1">VLOOKUP(A34,$M:$P,4,0)</f>
        <v>0</v>
      </c>
      <c r="E34" s="2">
        <f ca="1">VLOOKUP(A34,$M:$Q,5,0)</f>
        <v>0</v>
      </c>
      <c r="F34" s="2">
        <f ca="1">VLOOKUP(A34,$M:$R,6,0)</f>
        <v>0</v>
      </c>
      <c r="G34" s="2">
        <f ca="1">VLOOKUP(A34,$M:$S,7,0)</f>
        <v>0</v>
      </c>
      <c r="H34" s="2">
        <f ca="1">VLOOKUP(A34,$M:$T,8,0)</f>
        <v>0</v>
      </c>
      <c r="I34" s="2">
        <f ca="1">VLOOKUP(A34,$M:$U,9,0)</f>
        <v>0</v>
      </c>
      <c r="M34" s="15" t="s">
        <v>944</v>
      </c>
      <c r="N34" s="15" t="s">
        <v>945</v>
      </c>
      <c r="O34" s="15"/>
      <c r="P34" s="15" t="s">
        <v>946</v>
      </c>
      <c r="Q34" s="15" t="s">
        <v>947</v>
      </c>
      <c r="R34" s="15" t="s">
        <v>948</v>
      </c>
      <c r="S34" s="15" t="s">
        <v>949</v>
      </c>
      <c r="T34" s="23" t="s">
        <v>926</v>
      </c>
      <c r="U34" s="20"/>
    </row>
    <row r="35" ht="152" spans="1:21">
      <c r="A35" s="5" t="s">
        <v>307</v>
      </c>
      <c r="B35" s="2">
        <f ca="1">VLOOKUP(A35,$M:$N,2,0)</f>
        <v>0</v>
      </c>
      <c r="C35" s="2">
        <f ca="1">VLOOKUP(A35,$M:$O,3,0)</f>
        <v>0</v>
      </c>
      <c r="D35" s="2">
        <f ca="1">VLOOKUP(A35,$M:$P,4,0)</f>
        <v>0</v>
      </c>
      <c r="E35" s="2">
        <f ca="1">VLOOKUP(A35,$M:$Q,5,0)</f>
        <v>0</v>
      </c>
      <c r="F35" s="2">
        <f ca="1">VLOOKUP(A35,$M:$R,6,0)</f>
        <v>0</v>
      </c>
      <c r="G35" s="2">
        <f ca="1">VLOOKUP(A35,$M:$S,7,0)</f>
        <v>0</v>
      </c>
      <c r="H35" s="2">
        <f ca="1">VLOOKUP(A35,$M:$T,8,0)</f>
        <v>0</v>
      </c>
      <c r="I35" s="2">
        <f ca="1">VLOOKUP(A35,$M:$U,9,0)</f>
        <v>0</v>
      </c>
      <c r="M35" s="15" t="s">
        <v>952</v>
      </c>
      <c r="N35" s="15" t="s">
        <v>953</v>
      </c>
      <c r="O35" s="15"/>
      <c r="P35" s="15" t="s">
        <v>954</v>
      </c>
      <c r="Q35" s="15" t="s">
        <v>955</v>
      </c>
      <c r="R35" s="15" t="s">
        <v>956</v>
      </c>
      <c r="S35" s="15" t="s">
        <v>957</v>
      </c>
      <c r="T35" s="23" t="s">
        <v>926</v>
      </c>
      <c r="U35" s="20"/>
    </row>
    <row r="36" ht="101" spans="1:21">
      <c r="A36" s="5" t="s">
        <v>308</v>
      </c>
      <c r="B36" s="2">
        <f ca="1">VLOOKUP(A36,$M:$N,2,0)</f>
        <v>0</v>
      </c>
      <c r="C36" s="2">
        <f ca="1">VLOOKUP(A36,$M:$O,3,0)</f>
        <v>0</v>
      </c>
      <c r="D36" s="2">
        <f ca="1">VLOOKUP(A36,$M:$P,4,0)</f>
        <v>0</v>
      </c>
      <c r="E36" s="2">
        <f ca="1">VLOOKUP(A36,$M:$Q,5,0)</f>
        <v>0</v>
      </c>
      <c r="F36" s="2">
        <f ca="1">VLOOKUP(A36,$M:$R,6,0)</f>
        <v>0</v>
      </c>
      <c r="G36" s="2">
        <f ca="1">VLOOKUP(A36,$M:$S,7,0)</f>
        <v>0</v>
      </c>
      <c r="H36" s="2">
        <f ca="1">VLOOKUP(A36,$M:$T,8,0)</f>
        <v>0</v>
      </c>
      <c r="I36" s="2">
        <f ca="1">VLOOKUP(A36,$M:$U,9,0)</f>
        <v>0</v>
      </c>
      <c r="M36" s="15" t="s">
        <v>960</v>
      </c>
      <c r="N36" s="15" t="s">
        <v>961</v>
      </c>
      <c r="O36" s="15"/>
      <c r="P36" s="15" t="s">
        <v>962</v>
      </c>
      <c r="Q36" s="15" t="s">
        <v>963</v>
      </c>
      <c r="R36" s="15" t="s">
        <v>964</v>
      </c>
      <c r="S36" s="15" t="s">
        <v>965</v>
      </c>
      <c r="T36" s="23" t="s">
        <v>926</v>
      </c>
      <c r="U36" s="20"/>
    </row>
    <row r="37" ht="409.5" spans="1:21">
      <c r="A37" s="5" t="s">
        <v>309</v>
      </c>
      <c r="B37" s="2" t="str">
        <f ca="1">VLOOKUP(A37,$M:$N,2,0)</f>
        <v>熟悉PID法测试VOCs的原理以及干扰因子</v>
      </c>
      <c r="C37" s="2">
        <f ca="1">VLOOKUP(A37,$M:$O,3,0)</f>
        <v>0</v>
      </c>
      <c r="D37" s="2" t="str">
        <f ca="1">VLOOKUP(A37,$M:$P,4,0)</f>
        <v>探索建设大气污染源排放动态管理平台和跟踪评估系统，建立一种更全面完善的大气污染区域监控模式，为其他重点控制厂区、工业园区、重点区域的大气污染监测、综合治理提供新的监控和治理思路。</v>
      </c>
      <c r="E37" s="2" t="str">
        <f ca="1">VLOOKUP(A37,$M:$Q,5,0)</f>
        <v>利用无人机搭载气体传感器，配合无人机航线规划的自动飞行，对空中大气状况进行监测和数据采集，相关数据会实时传输到地面软件，通过对污染物浓度高低进行可视化的颜色分层，指示气体污染物的迁移转化规律。</v>
      </c>
      <c r="F37" s="2" t="str">
        <f ca="1">VLOOKUP(A37,$M:$R,6,0)</f>
        <v>高空VOCs数据的采集及传输</v>
      </c>
      <c r="G37" s="2" t="str">
        <f ca="1">VLOOKUP(A37,$M:$S,7,0)</f>
        <v>现有无人机和PID采集传感器</v>
      </c>
      <c r="H37" s="2" t="str">
        <f ca="1">VLOOKUP(A37,$M:$T,8,0)</f>
        <v>第1周：熟悉项目问题和工作条件；
第2周：数据采集仪电路设计；
第3-4周：单片机程序设计与测试；
第5-6周：现场实测，联合调试。</v>
      </c>
      <c r="I37" s="2">
        <f ca="1">VLOOKUP(A37,$M:$U,9,0)</f>
        <v>0</v>
      </c>
      <c r="M37" s="15" t="s">
        <v>968</v>
      </c>
      <c r="N37" s="15" t="s">
        <v>969</v>
      </c>
      <c r="O37" s="15"/>
      <c r="P37" s="15" t="s">
        <v>970</v>
      </c>
      <c r="Q37" s="15" t="s">
        <v>971</v>
      </c>
      <c r="R37" s="15" t="s">
        <v>972</v>
      </c>
      <c r="S37" s="15" t="s">
        <v>973</v>
      </c>
      <c r="T37" s="23" t="s">
        <v>926</v>
      </c>
      <c r="U37" s="20"/>
    </row>
    <row r="38" ht="353" spans="1:21">
      <c r="A38" s="5" t="s">
        <v>321</v>
      </c>
      <c r="B38" s="2" t="str">
        <f ca="1">VLOOKUP(A38,$M:$N,2,0)</f>
        <v>熟悉紫外分光光度计的信号采集与传输</v>
      </c>
      <c r="C38" s="2">
        <f ca="1">VLOOKUP(A38,$M:$O,3,0)</f>
        <v>0</v>
      </c>
      <c r="D38" s="2" t="str">
        <f ca="1">VLOOKUP(A38,$M:$P,4,0)</f>
        <v>目前紫外分光光度计操作基本以手动为主，且测试体积容量较大，现需要减少手工操作劳动强度及溶液消耗体积。</v>
      </c>
      <c r="E38" s="2" t="str">
        <f ca="1">VLOOKUP(A38,$M:$Q,5,0)</f>
        <v>实现紫外分管光度计的半自动进样以及数据采集的自动触发采集。</v>
      </c>
      <c r="F38" s="2" t="str">
        <f ca="1">VLOOKUP(A38,$M:$R,6,0)</f>
        <v>分析样本的半自动输入以及数据的自动触发采集</v>
      </c>
      <c r="G38" s="2" t="str">
        <f ca="1">VLOOKUP(A38,$M:$S,7,0)</f>
        <v>现有3台紫外分光光度计</v>
      </c>
      <c r="H38" s="2" t="str">
        <f ca="1">VLOOKUP(A38,$M:$T,8,0)</f>
        <v>第1周：熟悉项目问题和工作条件；
第2周：液体自动输入系统的设计；
第3-4周：数据的采集及传输；
第5-6周：现场实测，联合调试。</v>
      </c>
      <c r="I38" s="2">
        <f ca="1">VLOOKUP(A38,$M:$U,9,0)</f>
        <v>0</v>
      </c>
      <c r="M38" s="15" t="s">
        <v>976</v>
      </c>
      <c r="N38" s="15" t="s">
        <v>977</v>
      </c>
      <c r="O38" s="15"/>
      <c r="P38" s="15" t="s">
        <v>978</v>
      </c>
      <c r="Q38" s="15" t="s">
        <v>979</v>
      </c>
      <c r="R38" s="15" t="s">
        <v>980</v>
      </c>
      <c r="S38" s="23" t="s">
        <v>50</v>
      </c>
      <c r="T38" s="23" t="s">
        <v>926</v>
      </c>
      <c r="U38" s="20"/>
    </row>
    <row r="39" ht="409.5" spans="1:21">
      <c r="A39" s="5" t="s">
        <v>329</v>
      </c>
      <c r="B39" s="2" t="str">
        <f ca="1">VLOOKUP(A39,$M:$N,2,0)</f>
        <v>应用经济学、理论经济学</v>
      </c>
      <c r="C39" s="2" t="str">
        <f ca="1">VLOOKUP(A39,$M:$O,3,0)</f>
        <v>1.需提前了解合肥市产业发展定位及产业发展现状。
2.需提前了解国内产业园项目的发展情况，如：产业园定位、产业园建设运营过程中的难点、先进地区产业园开发运营的经验总结等。
3.针对生物医药产业园、智能制造产业园及其他科创型园区进行专题梳理。</v>
      </c>
      <c r="D39" s="2" t="str">
        <f ca="1">VLOOKUP(A39,$M:$P,4,0)</f>
        <v>合肥工投工业科技发展有限公司作为合肥市属国有企业，也是安徽省领先的产业园区开发运营商，目前已成功开发运营23个产业园区。产业园是新一轮经济发展的重要增长点，也是拉动合肥市经济增长的重要支撑力量。对产业园转型升级及协同创新路径的研究，将有助于工业科技在市场竞争中进一步提升核心竞争力，为合肥市经济发展贡献更大的力量。</v>
      </c>
      <c r="E39" s="2" t="str">
        <f ca="1">VLOOKUP(A39,$M:$Q,5,0)</f>
        <v>项目最终以论文或者研究报告的形式结题。需达成以下目标：
1.梳理合肥市目前产业园发展的现状，以及在发展过程中面临的痛点问题。
2.针对合肥市产业园发展情况，就产业园为何转型升级、园区间如何协同创新发展提出合理的建议。
3.针对工业科技具体情况，对未来企业发展及产业园开发等问题上提供策略研究。</v>
      </c>
      <c r="F39" s="2" t="str">
        <f ca="1">VLOOKUP(A39,$M:$R,6,0)</f>
        <v>产业研究</v>
      </c>
      <c r="G39" s="2" t="str">
        <f ca="1">VLOOKUP(A39,$M:$S,7,0)</f>
        <v>目前，工业科技已开发运营23个产业园园区，可作为案例研究。此外针对合肥市别的产业园项目，公司可积极对接相关人士，进行现场调研，为学生的研究工作提供素材。</v>
      </c>
      <c r="H39" s="2" t="str">
        <f ca="1">VLOOKUP(A39,$M:$T,8,0)</f>
        <v>项目预计6周完成，前五周进行课题研究，第六周进行课题汇报。</v>
      </c>
      <c r="I39" s="2">
        <f ca="1">VLOOKUP(A39,$M:$U,9,0)</f>
        <v>0</v>
      </c>
      <c r="M39" s="16" t="s">
        <v>803</v>
      </c>
      <c r="N39" s="16" t="s">
        <v>807</v>
      </c>
      <c r="O39" s="16"/>
      <c r="P39" s="16" t="s">
        <v>808</v>
      </c>
      <c r="Q39" s="16" t="s">
        <v>809</v>
      </c>
      <c r="R39" s="16" t="s">
        <v>810</v>
      </c>
      <c r="S39" s="16" t="s">
        <v>811</v>
      </c>
      <c r="T39" s="16" t="s">
        <v>812</v>
      </c>
      <c r="U39" s="16"/>
    </row>
    <row r="40" ht="409.5" spans="1:21">
      <c r="A40" s="5" t="s">
        <v>339</v>
      </c>
      <c r="B40" s="2" t="str">
        <f ca="1">VLOOKUP(A40,$M:$N,2,0)</f>
        <v>建筑学、土木工程、管理科学与工程、机械工程、电子科学与技术、信息与通信工程、计算机科学与技术、电子科学与技术</v>
      </c>
      <c r="C40" s="2" t="str">
        <f ca="1">VLOOKUP(A40,$M:$O,3,0)</f>
        <v>1.了解隧道桥梁等基础设施数据采集和处理方法；
2.了解BIM建模及Unity引擎等技术的数字孪生应用；
3.图像处理与深度学习的基础；
4.搜集隧道健康度评估方法。</v>
      </c>
      <c r="D40" s="2" t="str">
        <f ca="1">VLOOKUP(A40,$M:$P,4,0)</f>
        <v>目前，各地地铁公司主要通过人工方式对隧道、高架、地保等区域进行监测，人工监测方式主要存在以下问题：一是人工检测变化量单一、状态量缺失、劳动强度高、效率低；二是人工检测时间长、易漏查误判、图像拍摄不统一、精度低；三是多源数据不兼容、数据无法云计算、不能信息化全流程数据监管、数据恶意篡改等行为。
目前，我国已有部分城市地铁隧道开始探索采用新技术新方法开展地铁基础设施工作，但处于探索阶段。</v>
      </c>
      <c r="E40" s="2" t="str">
        <f ca="1">VLOOKUP(A40,$M:$Q,5,0)</f>
        <v>以全息多维感知、远程智能巡检转变设施状态获取方式，以多源数据融合分析转变设施状态管控方式，以三维数字孪生转变人与设施交互方式，以信息全流程贯通升级监测业务管控模式，全面推进轨道交通基础设施智慧监测平台建设推进基础设施的运维数字化和监测智能化，带动合肥轨道智能基础设施高质量发展。</v>
      </c>
      <c r="F40" s="2" t="str">
        <f ca="1">VLOOKUP(A40,$M:$R,6,0)</f>
        <v>聚焦轨道交通基础设施智能化需求，以全线土建基础设施模型，建立资产大数据库，对桥隧、保护区及环境的综合智能化分析，开发一站式大数据智能开发与综合治理系统，提供基础设施的设计、建设、运维等全生命周期的BIM技术应用。主要包含六个方面。
（1）隧道结构检测管理；
（2）高架区间智能运维；
（3）轨行区轨道缺陷检测；
（4）地铁保护区运维；
（5）资产全寿命周期管理；
（6）数字孪生驾驶舱。</v>
      </c>
      <c r="G40" s="2" t="str">
        <f ca="1">VLOOKUP(A40,$M:$S,7,0)</f>
        <v>目前共有9人参与到系统的研发，其中硕士研究生3人，本科生6人。
合肥市轨道交通研究院有限公司已经与合肥市轨道交通集团签订了基于数字孪生的隧道智能巡检技术研究与应用科研项目，轨道交通研究院独立研发的轨行区巡检机器人已经在合肥地铁1号线、4号线、5号线等多条线路进行试点运行，目前已经成功采集到数据，数据精度符合合肥地铁运营分公司对隧道收敛变形监测的要求。</v>
      </c>
      <c r="H40" s="2" t="str">
        <f ca="1">VLOOKUP(A40,$M:$T,8,0)</f>
        <v>第1周：熟悉项目内容和工作条件；
第2周：基于智能检测车的隧道病害采集;
第3周：基于数字孪生建模的可视化应用;
第4周：基于三维激光扫描分析形变病害;
第5周：基于图像处理与深度学习的隧道病害检测方法;
第6周：隧道基础设施健康评估方法。</v>
      </c>
      <c r="I40" s="2">
        <f ca="1">VLOOKUP(A40,$M:$U,9,0)</f>
        <v>0</v>
      </c>
      <c r="M40" s="15" t="s">
        <v>813</v>
      </c>
      <c r="N40" s="13" t="s">
        <v>818</v>
      </c>
      <c r="O40" s="13"/>
      <c r="P40" s="13" t="s">
        <v>819</v>
      </c>
      <c r="Q40" s="13" t="s">
        <v>820</v>
      </c>
      <c r="R40" s="13" t="s">
        <v>50</v>
      </c>
      <c r="S40" s="13" t="s">
        <v>821</v>
      </c>
      <c r="T40" s="13" t="s">
        <v>822</v>
      </c>
      <c r="U40" s="13"/>
    </row>
    <row r="41" ht="409.5" spans="1:21">
      <c r="A41" s="5" t="s">
        <v>350</v>
      </c>
      <c r="B41" s="2" t="str">
        <f ca="1">VLOOKUP(A41,$M:$N,2,0)</f>
        <v>机械工程、信息与通信工程、计算机科学与技术</v>
      </c>
      <c r="C41" s="2" t="str">
        <f ca="1">VLOOKUP(A41,$M:$O,3,0)</f>
        <v>1.了解轨道交通AFC领域较新的技术包括五层架构、四层架构或者三层架构，以及清分算法；
2.了解金融数据加密机的原理；
3.了解通用读写器的构造以及嵌入式开发；
4.了解云平台方面的安全策略。</v>
      </c>
      <c r="D41" s="2" t="str">
        <f ca="1">VLOOKUP(A41,$M:$P,4,0)</f>
        <v>根据合肥市轨道交通AFC系统规划建设的要求，由于ACC一期建设性能和系统容量已无法满足地铁线路快速建设的需求，同时合肥轨道当前的AFC系统基于传统五层架构，层次冗余、功能层叠、设备和数据高度冗余，资源利用率低，已不适用于合肥轨道三轮规划的要求,启动ACC二期工程建设已非常必要，迫在眉睫。</v>
      </c>
      <c r="E41" s="2" t="str">
        <f ca="1">VLOOKUP(A41,$M:$Q,5,0)</f>
        <v>结合行业最新趋势，开展基于创新架构的新一代ACC清分中心系统研发与场景应用，主要包含传统ACC核心功能开发及验证、读写器软硬件系统、银联闪付过闸平台和人脸识别平台等，同时融合现有互联网票务平台，统一建设为iACC系统，兼容传统票卡业务和互联网支付业务。</v>
      </c>
      <c r="F41" s="2" t="str">
        <f ca="1">VLOOKUP(A41,$M:$R,6,0)</f>
        <v>ACC系统二期采用兼容架构设计，符合轨道交通清分中心ACC、SC、SLE、车票等四级架构要求，并兼容轨道交通清分中心ACC、（多）线路中央计算机（M）LC、车站计算机SC、车站终端设备SLE、车票等五级架构，远期满足轨道交通清分中心ACC、SLE、车票等三级架构的要求，其开发内容为：传统ACC核心系统、读写器软硬件系统、银联闪付过闸平台、人脸识别平台，在此之上融合互联网票务平台的相关功能，形成新一代iACC系统。</v>
      </c>
      <c r="G41" s="2" t="str">
        <f ca="1">VLOOKUP(A41,$M:$S,7,0)</f>
        <v>前期研究院通过合肥轨道交通发展实际需求，结合当前行业发展前沿趋势，与集团公司多个部门、分子公司沟通对接，开展了大量的市场研究与需求调研工作，并且已完成需求报告和技术方案的初稿编制，为ACC二期建设打下扎实的工作基础。目前研究院已拥有专业成熟的技术团队，完全具备AFC核心系统与ACC二期项目的自主研发、集成及交付运维的能力。同时2021年研究院通过独立自主开发互联网票务平台并稳定运行了一年，积累了AFC系统开发建设的技术研发与项目建设经验。</v>
      </c>
      <c r="H41" s="2" t="str">
        <f ca="1">VLOOKUP(A41,$M:$T,8,0)</f>
        <v>第1周：熟悉项目内容和工作条件；
第2周：对AFC系统架构进行深入了解，熟悉每层架构以及业务逻辑；
第3周：针对现有AFC架构在安全性和稳定行等方面提出指导性意见；
第4周：通用读写器的深入了解；
第5周：协助读写器多个适配卡种的开发调试；
第6周：协助读写器多个适配卡种的开发调试。</v>
      </c>
      <c r="I41" s="2">
        <f ca="1">VLOOKUP(A41,$M:$U,9,0)</f>
        <v>0</v>
      </c>
      <c r="M41" s="14" t="s">
        <v>118</v>
      </c>
      <c r="N41" s="14" t="s">
        <v>123</v>
      </c>
      <c r="O41" s="14"/>
      <c r="P41" s="14" t="s">
        <v>124</v>
      </c>
      <c r="Q41" s="14" t="s">
        <v>125</v>
      </c>
      <c r="R41" s="14" t="s">
        <v>126</v>
      </c>
      <c r="S41" s="14" t="s">
        <v>127</v>
      </c>
      <c r="T41" s="14" t="s">
        <v>128</v>
      </c>
      <c r="U41" s="14" t="s">
        <v>50</v>
      </c>
    </row>
    <row r="42" ht="409.5" spans="1:21">
      <c r="A42" s="5" t="s">
        <v>359</v>
      </c>
      <c r="B42" s="2" t="str">
        <f ca="1">VLOOKUP(A42,$M:$N,2,0)</f>
        <v>机械工程、信息与通信工程、计算机科学与技术</v>
      </c>
      <c r="C42" s="2" t="str">
        <f ca="1">VLOOKUP(A42,$M:$O,3,0)</f>
        <v>1.车站数字孪生技术研究；
2.车站机电设备统一编码方案研究；
3.车站机电设备全生命周期数据分析与挖掘；
4.设备管理系统：车站公共空间节能降耗研究；
5.数字孪生三维场景云渲染研究。</v>
      </c>
      <c r="D42" s="2" t="str">
        <f ca="1">VLOOKUP(A42,$M:$P,4,0)</f>
        <v>我国地铁许多投产时间较长的线路，智能化和信息化的程度还尚有不足，有一定的技术局限。就以数据来说，轨道车站看似监测全、数据种类多，但实际上这些不同的业务数据很多都是相互隔离的，这就导致大量的数据样本只活动和服务于自己的空间领域，只能产出属于自己的局部价值，无法与其他业务数据相结合产生更大的附加值。轨道智能化建设事业如火如荼，横亘在建设路途上的数据孤岛这座大山亟需翻越，全线网级中央操作系统、数字孪生、机器视觉等先进技术陆续应用到智慧地铁建设当中，致力于打破数据孤岛效应，提高轨道车站综合能力，共同推动地铁智能化建设。</v>
      </c>
      <c r="E42" s="2" t="str">
        <f ca="1">VLOOKUP(A42,$M:$Q,5,0)</f>
        <v>基于工业互联网技术开展城市轨道交通车站智能化技术与应用研发，形成落地先行的创新经验，支撑合肥轨道交通数字化转型，提升车站运营管理和服务水平。</v>
      </c>
      <c r="F42" s="2" t="str">
        <f ca="1">VLOOKUP(A42,$M:$R,6,0)</f>
        <v>（1）中央操作系统：打造服务于车站都智慧大脑；
（2）全景可视化系统：打造可视化快速构建平台；
（3）节能降耗系统：建设车站公共空间能耗监测管控，实现节能增效；
（4）设备管理系统：实现设备互联互通，实现设备的智能管控；
（5）停车换乘系统：打造地铁智慧乘客服务功能应用。</v>
      </c>
      <c r="G42" s="2" t="str">
        <f ca="1">VLOOKUP(A42,$M:$S,7,0)</f>
        <v>研究院先后参与了轨道互联网票务平台、隧道基础设施建设等多个项目建设，为轨道交通车站智能化开发工作奠定了良好的基础；
研究院研发技术人员多来自于信息化行业、先后参与过款信息化系统研发，具备丰富的工作经验和扎实的工作技能，为轨道交通车站智能化建设打下坚实的人才基础。</v>
      </c>
      <c r="H42" s="2" t="str">
        <f ca="1">VLOOKUP(A42,$M:$T,8,0)</f>
        <v>第1周：熟悉项目内容和工作条件；
第2周：车站数字孪生研究；
第3周：车站机电设备统一编码方案研究；
第4周：车站机电设备全生命周期数据分析与挖掘；
第5周：公共空间节能降耗研究；
第6周：数字孪生三维场景云渲染研究。</v>
      </c>
      <c r="I42" s="2">
        <f ca="1">VLOOKUP(A42,$M:$U,9,0)</f>
        <v>0</v>
      </c>
      <c r="M42" s="14" t="s">
        <v>129</v>
      </c>
      <c r="N42" s="14" t="s">
        <v>132</v>
      </c>
      <c r="O42" s="14"/>
      <c r="P42" s="14" t="s">
        <v>133</v>
      </c>
      <c r="Q42" s="14" t="s">
        <v>134</v>
      </c>
      <c r="R42" s="14" t="s">
        <v>135</v>
      </c>
      <c r="S42" s="14" t="s">
        <v>136</v>
      </c>
      <c r="T42" s="14" t="s">
        <v>128</v>
      </c>
      <c r="U42" s="14" t="s">
        <v>50</v>
      </c>
    </row>
    <row r="43" ht="409.5" spans="1:21">
      <c r="A43" s="10" t="s">
        <v>367</v>
      </c>
      <c r="B43" s="2" t="str">
        <f ca="1">VLOOKUP(A43,$M:$N,2,0)</f>
        <v>生物医学工程、制药工程等相关研究方向</v>
      </c>
      <c r="C43" s="2" t="str">
        <f ca="1">VLOOKUP(A43,$M:$O,3,0)</f>
        <v>1.具有核酸药物相关研究经验，掌握相关技术及全球前沿资讯；         2.发表过核酸药物或生物药相关论文。</v>
      </c>
      <c r="D43" s="2" t="str">
        <f ca="1">VLOOKUP(A43,$M:$P,4,0)</f>
        <v>合肥市2021年12月31日正式印发实施《合肥市“十四五”生物医药产业发展规划》，规划提出到2025年，全市生物医药产业产值规模将突破1000亿元，力争建成国家战略性新兴产业集群。但较之于上海和苏州两地，合肥的医药产业链目前并没有显著优势。因此，研究我国生物医药产业图谱信息，并借助资本的力量助力我国生物医药产业高速、高质发展，加速推进合肥市生物医药产业高地建设进程，在理论和实践上都有着十分重要的意义。</v>
      </c>
      <c r="E43" s="2" t="str">
        <f ca="1">VLOOKUP(A43,$M:$Q,5,0)</f>
        <v>1.形成生物医药产业图谱；
2.梳理小核酸药物行业情况； 
3.小核酸药物行业投资机会分析。</v>
      </c>
      <c r="F43" s="2" t="str">
        <f ca="1">VLOOKUP(A43,$M:$R,6,0)</f>
        <v>产业链梳理和重点企业情况摸排调研。</v>
      </c>
      <c r="G43" s="2" t="str">
        <f ca="1">VLOOKUP(A43,$M:$S,7,0)</f>
        <v>已对小核酸药物行业情况资料进行了初步梳理。</v>
      </c>
      <c r="H43" s="2" t="str">
        <f ca="1">VLOOKUP(A43,$M:$T,8,0)</f>
        <v>6周</v>
      </c>
      <c r="I43" s="2">
        <f ca="1">VLOOKUP(A43,$M:$U,9,0)</f>
        <v>0</v>
      </c>
      <c r="M43" s="14" t="s">
        <v>137</v>
      </c>
      <c r="N43" s="14" t="s">
        <v>143</v>
      </c>
      <c r="O43" s="14"/>
      <c r="P43" s="14" t="s">
        <v>144</v>
      </c>
      <c r="Q43" s="14" t="s">
        <v>145</v>
      </c>
      <c r="R43" s="14" t="s">
        <v>146</v>
      </c>
      <c r="S43" s="14" t="s">
        <v>147</v>
      </c>
      <c r="T43" s="14" t="s">
        <v>148</v>
      </c>
      <c r="U43" s="14" t="s">
        <v>50</v>
      </c>
    </row>
    <row r="44" ht="409.5" spans="1:21">
      <c r="A44" s="10" t="s">
        <v>379</v>
      </c>
      <c r="B44" s="2" t="str">
        <f ca="1">VLOOKUP(A44,$M:$N,2,0)</f>
        <v>航空航天类专业</v>
      </c>
      <c r="C44" s="2" t="str">
        <f ca="1">VLOOKUP(A44,$M:$O,3,0)</f>
        <v>对国内外空天信息产业的上游卫星和火箭制造，中游地面设备和卫星系统运营，下游卫星通信、导航、遥感数据应用等众多环节进行梳理，形成空天信息产业图谱，挖掘投资和项目招引机遇。</v>
      </c>
      <c r="D44" s="2" t="str">
        <f ca="1">VLOOKUP(A44,$M:$P,4,0)</f>
        <v>空天信息产业作为合肥市重点发展产业，需要对产业链进行梳理和产业图谱构建，以利于项目投资和招引。</v>
      </c>
      <c r="E44" s="2" t="str">
        <f ca="1">VLOOKUP(A44,$M:$Q,5,0)</f>
        <v>形成空天信息产业图谱，尤其是产业内主要企业发展情况梳理。</v>
      </c>
      <c r="F44" s="2" t="str">
        <f ca="1">VLOOKUP(A44,$M:$R,6,0)</f>
        <v>产业链梳理和重点企业情况摸排调研。</v>
      </c>
      <c r="G44" s="2" t="str">
        <f ca="1">VLOOKUP(A44,$M:$S,7,0)</f>
        <v>已有初步产业图谱框架和目标企业名录。</v>
      </c>
      <c r="H44" s="2" t="str">
        <f ca="1">VLOOKUP(A44,$M:$T,8,0)</f>
        <v>6周</v>
      </c>
      <c r="I44" s="2">
        <f ca="1">VLOOKUP(A44,$M:$U,9,0)</f>
        <v>0</v>
      </c>
      <c r="M44" s="15" t="s">
        <v>438</v>
      </c>
      <c r="N44" s="14" t="s">
        <v>443</v>
      </c>
      <c r="O44" s="15" t="s">
        <v>444</v>
      </c>
      <c r="P44" s="14" t="s">
        <v>445</v>
      </c>
      <c r="Q44" s="14" t="s">
        <v>446</v>
      </c>
      <c r="R44" s="14" t="s">
        <v>447</v>
      </c>
      <c r="S44" s="14" t="s">
        <v>448</v>
      </c>
      <c r="T44" s="14" t="s">
        <v>449</v>
      </c>
      <c r="U44" s="14"/>
    </row>
    <row r="45" ht="409.5" spans="1:21">
      <c r="A45" s="11" t="s">
        <v>387</v>
      </c>
      <c r="B45" s="2" t="str">
        <f ca="1">VLOOKUP(A45,$M:$N,2,0)</f>
        <v>材料类</v>
      </c>
      <c r="C45" s="2" t="str">
        <f ca="1">VLOOKUP(A45,$M:$O,3,0)</f>
        <v>对氢能产业链所需关键材料的上下游、技术发展路径、产业化进展、行业供格局、市场需求等梳理，挖掘投资机会。</v>
      </c>
      <c r="D45" s="2" t="str">
        <f ca="1">VLOOKUP(A45,$M:$P,4,0)</f>
        <v>氢能产业具有较大的发展前景，同时合肥也在加大对氢能产业链的投入。本次聚焦氢能产业链领域内所需关键新材料进行梳理，挖掘投资机遇，招引优质项目落地合肥。</v>
      </c>
      <c r="E45" s="2" t="str">
        <f ca="1">VLOOKUP(A45,$M:$Q,5,0)</f>
        <v>形成氢能材料产业发展报告，在技术路线、产业化方向、重点企业等主要方面进行梳理了解，为该领域的项目投资提供参考。</v>
      </c>
      <c r="F45" s="2" t="str">
        <f ca="1">VLOOKUP(A45,$M:$R,6,0)</f>
        <v>现有技术及未来发展趋势的梳理；重点企业及新材料产业化进展的调研；投资机会的挖掘。</v>
      </c>
      <c r="G45" s="2" t="str">
        <f ca="1">VLOOKUP(A45,$M:$S,7,0)</f>
        <v>前期已投资氢能相关材料的项目，对氢能产业链已进行初步梳理。</v>
      </c>
      <c r="H45" s="2" t="str">
        <f ca="1">VLOOKUP(A45,$M:$T,8,0)</f>
        <v>6周</v>
      </c>
      <c r="I45" s="2">
        <f ca="1">VLOOKUP(A45,$M:$U,9,0)</f>
        <v>0</v>
      </c>
      <c r="M45" s="14" t="s">
        <v>450</v>
      </c>
      <c r="N45" s="15" t="s">
        <v>453</v>
      </c>
      <c r="O45" s="15" t="s">
        <v>454</v>
      </c>
      <c r="P45" s="14" t="s">
        <v>455</v>
      </c>
      <c r="Q45" s="14" t="s">
        <v>456</v>
      </c>
      <c r="R45" s="14" t="s">
        <v>457</v>
      </c>
      <c r="S45" s="14" t="s">
        <v>458</v>
      </c>
      <c r="T45" s="14" t="s">
        <v>459</v>
      </c>
      <c r="U45" s="14"/>
    </row>
    <row r="46" ht="409.5" spans="1:21">
      <c r="A46" s="11" t="s">
        <v>396</v>
      </c>
      <c r="B46" s="2" t="str">
        <f ca="1">VLOOKUP(A46,$M:$N,2,0)</f>
        <v>经济、金融、工商管理、社会与科学等</v>
      </c>
      <c r="C46" s="2" t="str">
        <f ca="1">VLOOKUP(A46,$M:$O,3,0)</f>
        <v>1.梳理国内外已有科创金融服务政策；
2.查阅整理国内外科技服务产业发展相关研究材料；
3.查阅整理金融服务影响科技创新发展的现有文献。</v>
      </c>
      <c r="D46" s="2" t="str">
        <f ca="1">VLOOKUP(A46,$M:$P,4,0)</f>
        <v>2022年11月，人民银行、发展改革委等八部门联合印发《上海市、南京市、杭州市、合肥市、嘉兴市建设科创金融改革试验区总体方案》，合肥市科创金融改革试验区正式获批，标志着科创金融正成为合肥市未来发展的重要领域和主要方向。合肥作为全国首个科技创新型试点市，四大综合性国家科学中心之一，近年来主要创新指标稳居省会城市第一方阵。在大力推进科技创新的同时，对配套的科技金融服务需求也日益增强、更加迫切。目前，打造科创金融试验区已成为全市未来金融发展的重中之重，而打造科创金融试验区不仅需要强大的科技创新实力和高水平的金融服务业作为基础支撑，还需要加快构建更加合理高效的科技创新与金融融合的新路径、新模式和新机制，打破金融市场与科技创新的资源对接中存在的“缺失”与“错配”，完善与合肥科技创新相匹配的科技金融服务体系。</v>
      </c>
      <c r="E46" s="2" t="str">
        <f ca="1">VLOOKUP(A46,$M:$Q,5,0)</f>
        <v>对全市现有科技金融服务体系有效性进行测度，并构建评价指标体系对现有科创金融建设水平进行客观评价，为科创金融改革试验区建设提供数据支撑和路径方向。</v>
      </c>
      <c r="F46" s="2" t="str">
        <f ca="1">VLOOKUP(A46,$M:$R,6,0)</f>
        <v>首先，梳理国内外科技金融服务体系建设情况和合肥市科技金融服务体系发展现状；其次，运用DEA-BCC模型测算合肥市及长三角其他城市科技金融服务体系效率，明确各类金融手段的实际支持效率；再次，构建科创金融试验区建设发展评价体系，运用DANP方法进行指标赋权，测度合肥市及长三角其他城市科创金融发展指数，根据指数评价结果总结科创金融试验区建设需进一步加强的方向；最后，根据主要研究结论，提出合肥建设国家级科创金融试验区的具体发展路径和对策建议。</v>
      </c>
      <c r="G46" s="2" t="str">
        <f ca="1">VLOOKUP(A46,$M:$S,7,0)</f>
        <v>1.兴泰控股金融业态和资源丰富，为课题研究提供了第一手的资料和样本；
2.集团与众多在肥金融机构以及金融主管部门建立了常态化的沟通联系机制，可以方便地搜集研究所需的信息资料；
3.金融研究所拥有CNKI、维普、万得、慧博投研、人大经济论坛等数据资料库，完全能够满足本课题研究的文献资料需求。</v>
      </c>
      <c r="H46" s="2" t="str">
        <f ca="1">VLOOKUP(A46,$M:$T,8,0)</f>
        <v>第1周：兴泰金融研究所提供现有相关材料，研究生熟悉项目问题和工作条件，研究报告思路和框架，拟定下一步工作计划；第2周：调研相关部门、科技企业、金融企业；第3周：分析调研结果，收集长三角其他地市科创金融服务数据；第3周-第6周：构建科创金融发展评价指标体系，测算长三角城市科创金融发展指数得分，形成报告初稿；第6周：总结和改进</v>
      </c>
      <c r="I46" s="2">
        <f ca="1">VLOOKUP(A46,$M:$U,9,0)</f>
        <v>0</v>
      </c>
      <c r="M46" s="14" t="s">
        <v>460</v>
      </c>
      <c r="N46" s="15" t="s">
        <v>461</v>
      </c>
      <c r="O46" s="15" t="s">
        <v>462</v>
      </c>
      <c r="P46" s="14" t="s">
        <v>463</v>
      </c>
      <c r="Q46" s="14" t="s">
        <v>464</v>
      </c>
      <c r="R46" s="14" t="s">
        <v>465</v>
      </c>
      <c r="S46" s="14" t="s">
        <v>466</v>
      </c>
      <c r="T46" s="14" t="s">
        <v>467</v>
      </c>
      <c r="U46" s="14"/>
    </row>
    <row r="47" ht="409.5" spans="1:21">
      <c r="A47" s="9" t="s">
        <v>407</v>
      </c>
      <c r="B47" s="2" t="str">
        <f ca="1">VLOOKUP(A47,$M:$N,2,0)</f>
        <v>五道口金融学院--应用经济学</v>
      </c>
      <c r="C47" s="2" t="str">
        <f ca="1">VLOOKUP(A47,$M:$O,3,0)</f>
        <v>查阅有关文献，了解政府平台公司转型的最新理论；梳理国内外针对政府平台公司转型等方面的研究成果，总结国内省级政府平台公司转型的成功经验。</v>
      </c>
      <c r="D47" s="2" t="str">
        <f ca="1">VLOOKUP(A47,$M:$P,4,0)</f>
        <v>近年来国家对平台公司的政策发生了重大的变化，出台了若干指引和推动平台公司市场化改革转型的文件，因此，厘清政府和企业的责任边界，推进平台公司市场化转型改革具有重要的理论和现实意义。</v>
      </c>
      <c r="E47" s="2" t="str">
        <f ca="1">VLOOKUP(A47,$M:$Q,5,0)</f>
        <v>全面分析安徽省政府平台公司市场化转型改革现状，并提出下一步发展思路和转型改革路径，找到一条政府平台公司转型的普适之路，为其他同类平台公司的市场化转型改革提供借鉴。</v>
      </c>
      <c r="F47" s="2" t="str">
        <f ca="1">VLOOKUP(A47,$M:$R,6,0)</f>
        <v>1．全面分析总结安徽省政府平台公司市场化转型改革现状。2．依据安徽省政府平台拥有的优势、资源等因素，提出其市场化转型改革战略选择。3．提出安徽省政府平台公司推进市场化转型改革的实施方案，以及保障方案落地的发展策略。</v>
      </c>
      <c r="G47" s="2" t="str">
        <f ca="1">VLOOKUP(A47,$M:$S,7,0)</f>
        <v>兴泰控股集团是是合肥市属三大国资运营平台之一，业务范围涉及银行、保险、信托、担保、融资租赁、典当、小额贷款、互联网金融、股权交易、风险投资、资产管理、股权投资、基金管理、产业基金等19个金融和泛金融领域，为课题研究提供了第一手的资料和样本。集团在合肥市国有企业中唯一设立专业研究机构，拥有合肥市市属唯一一家“社会科学类”省级金融服务“博士后工作站”和“金融硕士研究生实践教学基地”，拥有CNKI、维普、万得、慧博投研、人大经济论坛等数据资料库，完全能够满足本课题研究的文献资料需求。</v>
      </c>
      <c r="H47" s="2" t="str">
        <f ca="1">VLOOKUP(A47,$M:$T,8,0)</f>
        <v>第1周：讨论项目研究大纲和主要任务；第2周：数据收集和人员访谈；第3周-第4周：报告初稿撰写；第5周：专题讨论、论证，完善报告；第6周：形成最终研究报告，成果发布。</v>
      </c>
      <c r="I47" s="2">
        <f ca="1">VLOOKUP(A47,$M:$U,9,0)</f>
        <v>0</v>
      </c>
      <c r="M47" s="14" t="s">
        <v>468</v>
      </c>
      <c r="N47" s="14" t="s">
        <v>470</v>
      </c>
      <c r="O47" s="14" t="s">
        <v>471</v>
      </c>
      <c r="P47" s="14" t="s">
        <v>472</v>
      </c>
      <c r="Q47" s="14" t="s">
        <v>473</v>
      </c>
      <c r="R47" s="14" t="s">
        <v>474</v>
      </c>
      <c r="S47" s="14" t="s">
        <v>475</v>
      </c>
      <c r="T47" s="14" t="s">
        <v>476</v>
      </c>
      <c r="U47" s="14"/>
    </row>
    <row r="48" ht="409.5" spans="1:21">
      <c r="A48" s="9" t="s">
        <v>416</v>
      </c>
      <c r="B48" s="2" t="str">
        <f ca="1">VLOOKUP(A48,$M:$N,2,0)</f>
        <v>五道口金融学院--应用经济学</v>
      </c>
      <c r="C48" s="2" t="str">
        <f ca="1">VLOOKUP(A48,$M:$O,3,0)</f>
        <v>熟悉科技金融对社会经济效益的影响、科技金融效率与区域发展以及各地区科技金融发展路径及其效果的相关文献；梳理国内外科技金融服务体系建设情况和合肥市科技金融服务体系发展现状。</v>
      </c>
      <c r="D48" s="2" t="str">
        <f ca="1">VLOOKUP(A48,$M:$P,4,0)</f>
        <v>目前，打造科创金融试验区已成为合肥市未来金融发展发展的重中之重，而打造科创金融试验区需要加快构建更加合理高效的科技创新与金融融合的新路径、新模式和新机制，打破金融市场与科技创新资源对接中存在的“缺失”与“错配”，完善与合肥市科技创新相匹配的科技金融服务体系。为实现合肥市国家科创金融试验区建设目标，需要对全市现有科技金融服务体系有效性进行测度，并构建评价指标体系对现有科创金融建设水平进行客观评价，来提供数据支撑和路径方向。</v>
      </c>
      <c r="E48" s="2" t="str">
        <f ca="1">VLOOKUP(A48,$M:$Q,5,0)</f>
        <v>通过测算长三角城市科技金融服务体系效率和构建科创金融发展评价指标体系为合肥市建设国家级科创金融试验中心提出科学、可操作的政策建议。</v>
      </c>
      <c r="F48" s="2" t="str">
        <f ca="1">VLOOKUP(A48,$M:$R,6,0)</f>
        <v>1.根据合肥市科技金融服务体系的发展现状，确立科学的指标体系。2.运用DEA-BCC模型测算长三角城市科技金融服务体系效率。3.构建科创金融发展评价指标体系，运用DANP方法进行指标赋权，测算长三角各城市的科创金融发展指数得分。</v>
      </c>
      <c r="G48" s="2" t="str">
        <f ca="1">VLOOKUP(A48,$M:$S,7,0)</f>
        <v>兴泰控股集团是是合肥市属三大国资运营平台之一，业务范围涉及银行、保险、信托、担保、融资租赁、典当、小额贷款、互联网金融、股权交易、风险投资、资产管理、股权投资、基金管理、产业基金等19个金融和泛金融领域，为课题研究提供了第一手的资料和样本。集团在合肥市国有企业中唯一设立专业研究机构，拥有合肥市市属唯一一家“社会科学类”省级金融服务“博士后工作站”和“金融硕士研究生实践教学基地”，拥有CNKI、维普、万得、慧博投研、人大经济论坛等数据资料库，完全能够满足本课题研究的文献资料需求。</v>
      </c>
      <c r="H48" s="2" t="str">
        <f ca="1">VLOOKUP(A48,$M:$T,8,0)</f>
        <v>第1周：根据数据的可得性和合肥市科技金融的发展现状确立指标体系；第2周-第3周：数据搜集和模型构建；第4周：研究报告初稿撰写；第5周：专题讨论、论证，完善报告；第6周：形成最终研究报告。</v>
      </c>
      <c r="I48" s="2">
        <f ca="1">VLOOKUP(A48,$M:$U,9,0)</f>
        <v>0</v>
      </c>
      <c r="M48" s="14" t="s">
        <v>477</v>
      </c>
      <c r="N48" s="14" t="s">
        <v>480</v>
      </c>
      <c r="O48" s="14" t="s">
        <v>481</v>
      </c>
      <c r="P48" s="14" t="s">
        <v>482</v>
      </c>
      <c r="Q48" s="14" t="s">
        <v>483</v>
      </c>
      <c r="R48" s="14" t="s">
        <v>484</v>
      </c>
      <c r="S48" s="14" t="s">
        <v>485</v>
      </c>
      <c r="T48" s="15" t="s">
        <v>486</v>
      </c>
      <c r="U48" s="14"/>
    </row>
    <row r="49" ht="409.5" spans="1:21">
      <c r="A49" s="9" t="s">
        <v>422</v>
      </c>
      <c r="B49" s="2" t="str">
        <f ca="1">VLOOKUP(A49,$M:$N,2,0)</f>
        <v>车辆工程、电子通信</v>
      </c>
      <c r="C49" s="2" t="str">
        <f ca="1">VLOOKUP(A49,$M:$O,3,0)</f>
        <v>1.具有新能源汽车与智能网联汽车领域基础知识储备；                 2.了解近五年来行业发展国际趋势与国内趋势。</v>
      </c>
      <c r="D49" s="2" t="str">
        <f ca="1">VLOOKUP(A49,$M:$P,4,0)</f>
        <v>合肥产投产业研究院为全面梳理合肥市战新产业发展现状，总结产业发展痛点，提出产业发展策略，连续多年展开战新产业蓝皮书系列编制工作。继“集成电路”“生物医药”“创新指数”，2023年我们选择了“新能源汽车与智能网联汽车”专题开展研究工作。成果将作为合肥相关产业发展提供战略指引与实施路径。</v>
      </c>
      <c r="E49" s="2" t="str">
        <f ca="1">VLOOKUP(A49,$M:$Q,5,0)</f>
        <v>完成“新能源汽车充电模式与换电模式技术与行业趋势比较研究”专题报告。</v>
      </c>
      <c r="F49" s="2" t="str">
        <f ca="1">VLOOKUP(A49,$M:$R,6,0)</f>
        <v>现阶段，新能源汽车补电主要分为“充电模式”与“换电模式”两种主流模式，合肥蔚来凭借“换电模式”在全国独树一帜。快充技术是否能在短期内取得重大突破，对换电模式的冲击与影响几何？换电模式能否在短期内实现成本控制，换电模式的关键核心问题如何得到解决与突破？相关问题需要进行深入研究。</v>
      </c>
      <c r="G49" s="2" t="str">
        <f ca="1">VLOOKUP(A49,$M:$S,7,0)</f>
        <v>提供基础案例材料和数据支持；提供实地调研条件。</v>
      </c>
      <c r="H49" s="2" t="str">
        <f ca="1">VLOOKUP(A49,$M:$T,8,0)</f>
        <v>6周</v>
      </c>
      <c r="I49" s="2" t="str">
        <f ca="1">VLOOKUP(A49,$M:$U,9,0)</f>
        <v>无</v>
      </c>
      <c r="M49" s="17" t="s">
        <v>487</v>
      </c>
      <c r="N49" s="18" t="s">
        <v>491</v>
      </c>
      <c r="O49" s="18" t="s">
        <v>492</v>
      </c>
      <c r="P49" s="14" t="s">
        <v>493</v>
      </c>
      <c r="Q49" s="14" t="s">
        <v>494</v>
      </c>
      <c r="R49" s="14" t="s">
        <v>495</v>
      </c>
      <c r="S49" s="14" t="s">
        <v>496</v>
      </c>
      <c r="T49" s="14" t="s">
        <v>497</v>
      </c>
      <c r="U49" s="14"/>
    </row>
    <row r="50" ht="409.5" spans="1:21">
      <c r="A50" s="7" t="s">
        <v>432</v>
      </c>
      <c r="B50" s="2" t="str">
        <f ca="1">VLOOKUP(A50,$M:$N,2,0)</f>
        <v>经济学、管理学</v>
      </c>
      <c r="C50" s="2" t="str">
        <f ca="1">VLOOKUP(A50,$M:$O,3,0)</f>
        <v>1.了解查阅整理科技创新、产业创新、产业链和创新链“双链融合”相关文献材料和各地区的实践做法；                2.了解梳理合肥市科技创新和产业发展布局和案例。</v>
      </c>
      <c r="D50" s="2" t="str">
        <f ca="1">VLOOKUP(A50,$M:$P,4,0)</f>
        <v>近年来，随着京东方、长鑫存储、蔚来汽车等巨头的崛起，合肥市作为“万亿新城”声名鹊起，因极佳的投资眼光被贴上“最牛风投机构”“合肥模式”等标签，一时间外界众说纷纭、解读五花八门，鉴于此，本项目将从合肥市自身的角度出发，系统回顾和总结合肥市勇当科技和产业创新“开路先锋”的实现路径和实践经验，旨在重构属于合肥自身的话语体系，以将更加全面客观的合肥经验和社会各界分享。</v>
      </c>
      <c r="E50" s="2" t="str">
        <f ca="1">VLOOKUP(A50,$M:$Q,5,0)</f>
        <v>撰写完成“合肥勇当科技和产业创新开路先锋实践经验研究”专题研究报告。</v>
      </c>
      <c r="F50" s="2" t="str">
        <f ca="1">VLOOKUP(A50,$M:$R,6,0)</f>
        <v>1.构建理论模型阐释合肥市科技和产业创新的内在逻辑，总结合肥市创新发展的成效；2.提炼合肥市科技创新、产业创新以及科技和产业创新融合发展的实践路径；3.归纳合肥市科技和产业创新在实践中尚面临的问题，并提出关于合肥市科技和产业创新的未来路径的发展建议。</v>
      </c>
      <c r="G50" s="2" t="str">
        <f ca="1">VLOOKUP(A50,$M:$S,7,0)</f>
        <v>提供基础案例材料和数据支持；提供实地调研条件。</v>
      </c>
      <c r="H50" s="2">
        <f ca="1">VLOOKUP(A50,$M:$T,8,0)</f>
        <v>0</v>
      </c>
      <c r="I50" s="2">
        <f ca="1">VLOOKUP(A50,$M:$U,9,0)</f>
        <v>0</v>
      </c>
      <c r="M50" s="15" t="s">
        <v>498</v>
      </c>
      <c r="N50" s="14" t="s">
        <v>501</v>
      </c>
      <c r="O50" s="15" t="s">
        <v>502</v>
      </c>
      <c r="P50" s="14" t="s">
        <v>503</v>
      </c>
      <c r="Q50" s="14" t="s">
        <v>504</v>
      </c>
      <c r="R50" s="14" t="s">
        <v>505</v>
      </c>
      <c r="S50" s="14" t="s">
        <v>506</v>
      </c>
      <c r="T50" s="14" t="s">
        <v>507</v>
      </c>
      <c r="U50" s="14"/>
    </row>
    <row r="51" ht="303" spans="1:21">
      <c r="A51" s="7" t="s">
        <v>438</v>
      </c>
      <c r="B51" s="2" t="str">
        <f ca="1">VLOOKUP(A51,$M:$N,2,0)</f>
        <v>文化与教育；工艺美术；规划与设计；农业等与研学</v>
      </c>
      <c r="C51" s="2" t="str">
        <f ca="1">VLOOKUP(A51,$M:$O,3,0)</f>
        <v>1、关于传统文化的研究；
2、农业知识方面的研究
3、多媒体方面的应用等</v>
      </c>
      <c r="D51" s="2" t="str">
        <f ca="1">VLOOKUP(A51,$M:$P,4,0)</f>
        <v>合肥庐村生态文化有限公司是一家从事传统文化传播，研学旅游；劳动教育；农业一产二产生产的企业。</v>
      </c>
      <c r="E51" s="2" t="str">
        <f ca="1">VLOOKUP(A51,$M:$Q,5,0)</f>
        <v>传统文化小品的呈现和优化</v>
      </c>
      <c r="F51" s="2" t="str">
        <f ca="1">VLOOKUP(A51,$M:$R,6,0)</f>
        <v>将传统文化线下线上连动</v>
      </c>
      <c r="G51" s="2" t="str">
        <f ca="1">VLOOKUP(A51,$M:$S,7,0)</f>
        <v>园区基建完成，设施条件具备。</v>
      </c>
      <c r="H51" s="2" t="str">
        <f ca="1">VLOOKUP(A51,$M:$T,8,0)</f>
        <v>第1周：熟悉项目问题和工作条件；第2周：数据采集仪设计；第3周-第4周：产品落地5周：产品推广；第6周：总结和改进</v>
      </c>
      <c r="I51" s="2">
        <f ca="1">VLOOKUP(A51,$M:$U,9,0)</f>
        <v>0</v>
      </c>
      <c r="M51" s="14" t="s">
        <v>508</v>
      </c>
      <c r="N51" s="14" t="s">
        <v>513</v>
      </c>
      <c r="O51" s="14" t="s">
        <v>514</v>
      </c>
      <c r="P51" s="14" t="s">
        <v>515</v>
      </c>
      <c r="Q51" s="14" t="s">
        <v>516</v>
      </c>
      <c r="R51" s="14" t="s">
        <v>517</v>
      </c>
      <c r="S51" s="14" t="s">
        <v>518</v>
      </c>
      <c r="T51" s="14" t="s">
        <v>519</v>
      </c>
      <c r="U51" s="14"/>
    </row>
    <row r="52" ht="409.5" spans="1:21">
      <c r="A52" s="5" t="s">
        <v>450</v>
      </c>
      <c r="B52" s="2" t="str">
        <f ca="1">VLOOKUP(A52,$M:$N,2,0)</f>
        <v>激光/光电子技术、精密仪器、光学工程、机械工程、电机工程与应用电子</v>
      </c>
      <c r="C52" s="2" t="str">
        <f ca="1">VLOOKUP(A52,$M:$O,3,0)</f>
        <v>1. 熟悉光学原理、光腔结构和光学元器件功能；
2. 具备硬件电路和程序设计相关经验。</v>
      </c>
      <c r="D52" s="2" t="str">
        <f ca="1">VLOOKUP(A52,$M:$P,4,0)</f>
        <v>随着我国大气环境监测要求的不断提高，对高精度探测装备的需求日益增加。腔增强吸收光谱技术作为高精细度谐振腔光谱技术的一种，具有高精度和高时间分辨率等优势，在大气成分检测方面有很好的应用前景。</v>
      </c>
      <c r="E52" s="2" t="str">
        <f ca="1">VLOOKUP(A52,$M:$Q,5,0)</f>
        <v>本项目基于腔增强吸收光谱技术，开展大气痕量气体和颗粒物光学特性等检测仪器的开发，通过进一步示范应用，建立相关标准及规范。</v>
      </c>
      <c r="F52" s="2" t="str">
        <f ca="1">VLOOKUP(A52,$M:$R,6,0)</f>
        <v>1）高精细度谐振腔的设计优化；2）系统电路和程序设计；3）系统算法设计优化。</v>
      </c>
      <c r="G52" s="2" t="str">
        <f ca="1">VLOOKUP(A52,$M:$S,7,0)</f>
        <v>已完成设备整机系统的研发，现有整机解决方案和实际应用等资料，可用于系统的测试验证和设计优化参考。</v>
      </c>
      <c r="H52" s="2" t="str">
        <f ca="1">VLOOKUP(A52,$M:$T,8,0)</f>
        <v>第1周：熟悉项目背景和工作条件；
第2周：熟悉仪器结构和关键核心部件；
第3周-第4周：参与电路和软件设计；
第5周：参与系统算法设计；
第6周：总结学习成果，提出改进建议。</v>
      </c>
      <c r="I52" s="2">
        <f ca="1">VLOOKUP(A52,$M:$U,9,0)</f>
        <v>0</v>
      </c>
      <c r="M52" s="14" t="s">
        <v>520</v>
      </c>
      <c r="N52" s="14" t="s">
        <v>525</v>
      </c>
      <c r="O52" s="14" t="s">
        <v>526</v>
      </c>
      <c r="P52" s="14" t="s">
        <v>527</v>
      </c>
      <c r="Q52" s="14" t="s">
        <v>528</v>
      </c>
      <c r="R52" s="14" t="s">
        <v>529</v>
      </c>
      <c r="S52" s="14" t="s">
        <v>530</v>
      </c>
      <c r="T52" s="14" t="s">
        <v>531</v>
      </c>
      <c r="U52" s="14"/>
    </row>
    <row r="53" ht="409.5" spans="1:21">
      <c r="A53" s="5" t="s">
        <v>460</v>
      </c>
      <c r="B53" s="2" t="str">
        <f ca="1">VLOOKUP(A53,$M:$N,2,0)</f>
        <v>大气物理、大气化学、大气科学、气象、机器学习、大数据分析</v>
      </c>
      <c r="C53" s="2" t="str">
        <f ca="1">VLOOKUP(A53,$M:$O,3,0)</f>
        <v>1. 掌握大气物理、大气化学以及气象专业基础知识；
2. 熟练使用气象或空气质量模式。</v>
      </c>
      <c r="D53" s="2" t="str">
        <f ca="1">VLOOKUP(A53,$M:$P,4,0)</f>
        <v>随着多源大气环境数据的积累，领域数据之间的关系越来越复杂，需采用大数据和人工智能等技术对数据进行多维度深度分析，从而满足系统性支撑地方大气污染防治工作的要求，推进环境管理工作的精准化转变。</v>
      </c>
      <c r="E53" s="2" t="str">
        <f ca="1">VLOOKUP(A53,$M:$Q,5,0)</f>
        <v>本项目基于数值模式和机器学习算法等，开展污染特征分析、来源解析、预测预报和防控成效评估等模型应用开发，建立大气污染精细化管控决策支撑平台。</v>
      </c>
      <c r="F53" s="2" t="str">
        <f ca="1">VLOOKUP(A53,$M:$R,6,0)</f>
        <v>1）来源解析、光化学盒子模型或数值模式应用开发；2）平台设计及搭建。</v>
      </c>
      <c r="G53" s="2" t="str">
        <f ca="1">VLOOKUP(A53,$M:$S,7,0)</f>
        <v>初步完成多类型数值模型开发和平台架构搭建，现有设计方案和应用开发等资料，可用于系统架构优化参考。</v>
      </c>
      <c r="H53" s="2" t="str">
        <f ca="1">VLOOKUP(A53,$M:$T,8,0)</f>
        <v>第1周：熟悉项目背景和工作条件；
第2周：熟悉特征分析、来源解析等模型；
第3周-第4周：参与相关模型应用开发；
第5周：参与平台搭建等工作；
第6周：总结学习成果，提出改进建议。</v>
      </c>
      <c r="I53" s="2">
        <f ca="1">VLOOKUP(A53,$M:$U,9,0)</f>
        <v>0</v>
      </c>
      <c r="M53" s="14" t="s">
        <v>532</v>
      </c>
      <c r="N53" s="14" t="s">
        <v>533</v>
      </c>
      <c r="O53" s="14" t="s">
        <v>526</v>
      </c>
      <c r="P53" s="14" t="s">
        <v>534</v>
      </c>
      <c r="Q53" s="14" t="s">
        <v>535</v>
      </c>
      <c r="R53" s="14" t="s">
        <v>529</v>
      </c>
      <c r="S53" s="14" t="s">
        <v>530</v>
      </c>
      <c r="T53" s="14" t="s">
        <v>531</v>
      </c>
      <c r="U53" s="14"/>
    </row>
    <row r="54" ht="409.5" spans="1:21">
      <c r="A54" s="5" t="s">
        <v>468</v>
      </c>
      <c r="B54" s="2" t="str">
        <f ca="1">VLOOKUP(A54,$M:$N,2,0)</f>
        <v>软件工程、计算机科学与技术、应用化学</v>
      </c>
      <c r="C54" s="2" t="str">
        <f ca="1">VLOOKUP(A54,$M:$O,3,0)</f>
        <v>1.熟悉GC工作流程及原理；2.了解GC数据处理方式；
3.熟悉前处理工作流程。</v>
      </c>
      <c r="D54" s="2" t="str">
        <f ca="1">VLOOKUP(A54,$M:$P,4,0)</f>
        <v>市场上对挥发性有机物监测存在很大需求且质控要求越来越细，迫切需要对整机系统进行性能提升，监测主流设备均使用GC技术，GC作为一种新的分离、检测技术可以用来检测PAMs 57种物质，也可以通过GC-MS联用技术可以用来检测VOCs 116种挥发性有机物。</v>
      </c>
      <c r="E54" s="2" t="str">
        <f ca="1">VLOOKUP(A54,$M:$Q,5,0)</f>
        <v>本项目基于GC-FID原理，通过前处理单元对样气进行低温富集、高温脱附，然后进入到气相色谱仪进行检测。
目标：1.提高谱图自动识别能力，减少因保留时间漂移导致无法正常积分；
2.针对前处理系统的流程进行优化，工艺改进等，减少损失率。 </v>
      </c>
      <c r="F54" s="2" t="str">
        <f ca="1">VLOOKUP(A54,$M:$R,6,0)</f>
        <v>1）谱图自动识别技术；2）前处理富集解析优化提升技术。</v>
      </c>
      <c r="G54" s="2" t="str">
        <f ca="1">VLOOKUP(A54,$M:$S,7,0)</f>
        <v>1）完整的设备整机系统，用于测试验证；
2）相应的整体方案，用于参考借鉴；
3）大量现场实际应用，包含数据、设备状况等，用于整体优化参考、验证。</v>
      </c>
      <c r="H54" s="2" t="str">
        <f ca="1">VLOOKUP(A54,$M:$T,8,0)</f>
        <v>第1周：熟悉项目背景和工作条件；
第2周：了解色谱工作站和前处理；
第3周-第4周：优化色谱工作站谱图自动识别技术并进行优化调试，针对前处理系统进行测试改进；
第5周：色谱工作站谱图自动识别准确性评估，前处理单元损失率结果比对；
第6周：总结和改进。</v>
      </c>
      <c r="I54" s="2">
        <f ca="1">VLOOKUP(A54,$M:$U,9,0)</f>
        <v>0</v>
      </c>
      <c r="M54" s="14" t="s">
        <v>53</v>
      </c>
      <c r="N54" s="15" t="s">
        <v>57</v>
      </c>
      <c r="O54" s="15" t="s">
        <v>58</v>
      </c>
      <c r="P54" s="14" t="s">
        <v>59</v>
      </c>
      <c r="Q54" s="14" t="s">
        <v>60</v>
      </c>
      <c r="R54" s="14" t="s">
        <v>61</v>
      </c>
      <c r="S54" s="14" t="s">
        <v>62</v>
      </c>
      <c r="T54" s="14" t="s">
        <v>63</v>
      </c>
      <c r="U54" s="14"/>
    </row>
    <row r="55" ht="409.5" spans="1:21">
      <c r="A55" s="5" t="s">
        <v>477</v>
      </c>
      <c r="B55" s="2" t="str">
        <f ca="1">VLOOKUP(A55,$M:$N,2,0)</f>
        <v>软件工程、电子信息、文学类</v>
      </c>
      <c r="C55" s="2" t="str">
        <f ca="1">VLOOKUP(A55,$M:$O,3,0)</f>
        <v>1、查阅整理数字政府领域相关资料；
2、梳理数字政府相关技术应用及发展情况；
3、建模技术；
4、IT相关技术。</v>
      </c>
      <c r="D55" s="2" t="str">
        <f ca="1">VLOOKUP(A55,$M:$P,4,0)</f>
        <v>建设“无证明城市”是政府响应群众呼声，创新落实国家“放管服”改革要求的一项重要举措。</v>
      </c>
      <c r="E55" s="2" t="str">
        <f ca="1">VLOOKUP(A55,$M:$Q,5,0)</f>
        <v>优化营商环境，让“数据多跑路”，提高办事效率，节约办事成本，提升网上便民服务水平。</v>
      </c>
      <c r="F55" s="2" t="str">
        <f ca="1">VLOOKUP(A55,$M:$R,6,0)</f>
        <v>（1）需具备政务服务相关规范和体系储备；（2）具备对政务服务领域业务发展情况和发展规律的研究能力；（3）政务服务业务过程的“用证”和“用数”进行调查研究，提出对策和建议。</v>
      </c>
      <c r="G55" s="2" t="str">
        <f ca="1">VLOOKUP(A55,$M:$S,7,0)</f>
        <v>已具有一定行业应用场景，已初步具有相关解决方案</v>
      </c>
      <c r="H55" s="2" t="str">
        <f ca="1">VLOOKUP(A55,$M:$T,8,0)</f>
        <v>第1周：公司提供相关材料，研究生熟悉该领域问题和工作条件，方案编制的思路及框架。
第2周：相关资料查找，了解无证明城市建设的构成要素。
第3周：通过讲解及相关资料的分析，较深入地理解“无证明城市”的应用场景、建设目标和要求。
第4--5周完成方案的编写。
第6周对方案进行评审、调整和确定，并总结和优化。</v>
      </c>
      <c r="I55" s="2">
        <f ca="1">VLOOKUP(A55,$M:$U,9,0)</f>
        <v>0</v>
      </c>
      <c r="M55" s="13" t="s">
        <v>407</v>
      </c>
      <c r="N55" s="13" t="s">
        <v>409</v>
      </c>
      <c r="O55" s="13" t="s">
        <v>410</v>
      </c>
      <c r="P55" s="13" t="s">
        <v>411</v>
      </c>
      <c r="Q55" s="13" t="s">
        <v>412</v>
      </c>
      <c r="R55" s="13" t="s">
        <v>413</v>
      </c>
      <c r="S55" s="13" t="s">
        <v>414</v>
      </c>
      <c r="T55" s="13" t="s">
        <v>415</v>
      </c>
      <c r="U55" s="13"/>
    </row>
    <row r="56" ht="409.5" spans="1:21">
      <c r="A56" s="12" t="s">
        <v>487</v>
      </c>
      <c r="B56" s="2" t="str">
        <f ca="1">VLOOKUP(A56,$M:$N,2,0)</f>
        <v>计算机应用技术，大数据管理与应用，数据挖掘，信息管理与信息系统，统计学，数据科学</v>
      </c>
      <c r="C56" s="2" t="str">
        <f ca="1">VLOOKUP(A56,$M:$O,3,0)</f>
        <v>1、了解目前市场使用的大数据应用技术和框架；
2、了解大数据在政务服务方面的应用；
3、了解如何利用政务数据挖掘促进放管服改革、优化营商环境</v>
      </c>
      <c r="D56" s="2" t="str">
        <f ca="1">VLOOKUP(A56,$M:$P,4,0)</f>
        <v>党的十九大提出建设网络强国、数字中国、智慧社会。2017年12月，中共中央政治局就实施国家大数据战略进行了第二次集体学习，习近平总书记在主持学习时强调，“要以推行电子政务、建设智慧城市等为抓手，以数据集中和共享为途径，推动技术融合、业务融合、数据融合，打通信息壁垒，形成覆盖全国、统筹利用、统一接入的数据共享大平台，构建全国信息资源共享体系，实现跨层级、跨地域、跨系统、跨部门、跨业务的协同管理和服务。</v>
      </c>
      <c r="E56" s="2" t="str">
        <f ca="1">VLOOKUP(A56,$M:$Q,5,0)</f>
        <v>规范数据资源管理与建设标准、促进政务部门业务高效协同与信息共享、是切实丰富和实行数据资源管理</v>
      </c>
      <c r="F56" s="2" t="str">
        <f ca="1">VLOOKUP(A56,$M:$R,6,0)</f>
        <v>（1）数据治理中面对据爆发式增长的多部门多角度多用户的数据，如何进行有序、有结构并兼顾性能、成本、效率和质量地进行数据建模；（2）依托数据治理数据，如何进行进一步的数据挖掘，对政务服务用户进行全方位的特征刻画，以便大数据处理更好的服务政务服务；（3）大数据基座中牵涉的主数据库与备份数据库数据备份、同类型不同集群数据库的数据同步、不同地域不同数据库的数据交换、业务数据进入数据仓库等各种情况的数据交互问题。</v>
      </c>
      <c r="G56" s="2" t="str">
        <f ca="1">VLOOKUP(A56,$M:$S,7,0)</f>
        <v>已采集现有政务系统数据，针对主题专题数据整理，有丰富的政务服务数据资源</v>
      </c>
      <c r="H56" s="2" t="str">
        <f ca="1">VLOOKUP(A56,$M:$T,8,0)</f>
        <v>第1周：熟悉项目所需解决问题和工作条件；第2周：调查与研究与政务服务相关的源数据，并进行整理和构思数据挖掘方向；第3周-第4周：开始数据研究，建立可靠的数据模型，研究项目问题的解决办法；第5周：验证解决办法，落实项目功能可持续性可扩展性研究；第6周：总结和改进</v>
      </c>
      <c r="I56" s="2">
        <f ca="1">VLOOKUP(A56,$M:$U,9,0)</f>
        <v>0</v>
      </c>
      <c r="M56" s="13" t="s">
        <v>416</v>
      </c>
      <c r="N56" s="13" t="s">
        <v>409</v>
      </c>
      <c r="O56" s="13" t="s">
        <v>417</v>
      </c>
      <c r="P56" s="13" t="s">
        <v>418</v>
      </c>
      <c r="Q56" s="24" t="s">
        <v>419</v>
      </c>
      <c r="R56" s="13" t="s">
        <v>1209</v>
      </c>
      <c r="S56" s="13" t="s">
        <v>414</v>
      </c>
      <c r="T56" s="13" t="s">
        <v>421</v>
      </c>
      <c r="U56" s="14"/>
    </row>
    <row r="57" ht="404" spans="1:21">
      <c r="A57" s="7" t="s">
        <v>498</v>
      </c>
      <c r="B57" s="2" t="str">
        <f ca="1">VLOOKUP(A57,$M:$N,2,0)</f>
        <v>数字孪生、仿真科学与技术、物联网</v>
      </c>
      <c r="C57" s="2" t="str">
        <f ca="1">VLOOKUP(A57,$M:$O,3,0)</f>
        <v>1、收集整理国内
外数字孪生相关资料；
2、梳理数字孪生落地所用到的平台软件技术等；
</v>
      </c>
      <c r="D57" s="2" t="str">
        <f ca="1">VLOOKUP(A57,$M:$P,4,0)</f>
        <v>政务大厅设施分布缺乏统一高效的管理</v>
      </c>
      <c r="E57" s="2" t="str">
        <f ca="1">VLOOKUP(A57,$M:$Q,5,0)</f>
        <v>智慧政务大厅建设方案</v>
      </c>
      <c r="F57" s="2" t="str">
        <f ca="1">VLOOKUP(A57,$M:$R,6,0)</f>
        <v>（1）需具备数字孪生领域的相关技能；（2）能够理论结合实际进行研究；
（3）把研究结果总结成可行的方案。</v>
      </c>
      <c r="G57" s="2" t="str">
        <f ca="1">VLOOKUP(A57,$M:$S,7,0)</f>
        <v>政务大厅现有情况及需要实现的目标明确</v>
      </c>
      <c r="H57" s="2" t="str">
        <f ca="1">VLOOKUP(A57,$M:$T,8,0)</f>
        <v>第1周：熟悉项目所需解决问题和工作条件；第2周：根据资料,研究方案的思路和框架,制定后续工作计划；第3周-第5周：完成技术方案初稿；第6周：总结和改进</v>
      </c>
      <c r="I57" s="2">
        <f ca="1">VLOOKUP(A57,$M:$U,9,0)</f>
        <v>0</v>
      </c>
      <c r="M57" s="14" t="s">
        <v>183</v>
      </c>
      <c r="N57" s="14" t="s">
        <v>187</v>
      </c>
      <c r="O57" s="14" t="s">
        <v>188</v>
      </c>
      <c r="P57" s="14" t="s">
        <v>189</v>
      </c>
      <c r="Q57" s="14" t="s">
        <v>190</v>
      </c>
      <c r="R57" s="14" t="s">
        <v>191</v>
      </c>
      <c r="S57" s="14" t="s">
        <v>192</v>
      </c>
      <c r="T57" s="14" t="s">
        <v>193</v>
      </c>
      <c r="U57" s="14" t="s">
        <v>50</v>
      </c>
    </row>
    <row r="58" ht="409.5" spans="1:21">
      <c r="A58" s="5" t="s">
        <v>508</v>
      </c>
      <c r="B58" s="2" t="str">
        <f ca="1">VLOOKUP(A58,$M:$N,2,0)</f>
        <v>计算机科学与技术；软件工程；电子科学与技术（有人工智能应用与开发、物联网等相关领域技术研究的实际经验者为佳）</v>
      </c>
      <c r="C58" s="2" t="str">
        <f ca="1">VLOOKUP(A58,$M:$O,3,0)</f>
        <v>了解智慧综合杆、及融合感知与协同控制技术的国内研究现状及技术水平、相关技术标准规范，以及未开展该项目所做的技术准备</v>
      </c>
      <c r="D58" s="2" t="str">
        <f ca="1">VLOOKUP(A58,$M:$P,4,0)</f>
        <v>该项目为企业承担的安徽省住建厅科学技术计划项目，一方面支持智慧城市建设，另一方面为解决客户需求，促进企业健康发展；拟定成果转化落地于后期公司承担的智能化工程中。</v>
      </c>
      <c r="E58" s="2" t="str">
        <f ca="1">VLOOKUP(A58,$M:$Q,5,0)</f>
        <v>系统架构及主要功能实现，从技术实现手段达到国内领先，取得阶段性成果；</v>
      </c>
      <c r="F58" s="2" t="str">
        <f ca="1">VLOOKUP(A58,$M:$R,6,0)</f>
        <v>拟建立边缘侧和云端侧计算平台服务中的数据分析、业务编排、应用部署和开放等的协同，已实现数据、应用管理和业务协同；</v>
      </c>
      <c r="G58" s="2" t="str">
        <f ca="1">VLOOKUP(A58,$M:$S,7,0)</f>
        <v>项目设计任务书、基于ARM内、核硬件电路、多台标准可调电源 、示波器、产品开发参考电路板、数据采集通讯协议的设计、时序数据库设计
</v>
      </c>
      <c r="H58" s="2" t="str">
        <f ca="1">VLOOKUP(A58,$M:$T,8,0)</f>
        <v>第1周：熟悉项目问题和工作条件及需求了解；第2周-第5周：异构融合与协同控制技术攻关；第6周：改进与总结</v>
      </c>
      <c r="I58" s="2">
        <f ca="1">VLOOKUP(A58,$M:$U,9,0)</f>
        <v>0</v>
      </c>
      <c r="M58" s="14" t="s">
        <v>194</v>
      </c>
      <c r="N58" s="14" t="s">
        <v>198</v>
      </c>
      <c r="O58" s="14" t="s">
        <v>199</v>
      </c>
      <c r="P58" s="14" t="s">
        <v>200</v>
      </c>
      <c r="Q58" s="14" t="s">
        <v>201</v>
      </c>
      <c r="R58" s="14" t="s">
        <v>202</v>
      </c>
      <c r="S58" s="14" t="s">
        <v>203</v>
      </c>
      <c r="T58" s="14" t="s">
        <v>204</v>
      </c>
      <c r="U58" s="14" t="s">
        <v>50</v>
      </c>
    </row>
    <row r="59" ht="409.5" spans="1:21">
      <c r="A59" s="5" t="s">
        <v>520</v>
      </c>
      <c r="B59" s="2" t="str">
        <f ca="1">VLOOKUP(A59,$M:$N,2,0)</f>
        <v>电子工程专业，精密仪器专业，电机控制与应用电子专业（有单片机、电路设计、电机控制设计等实际经验者为佳）</v>
      </c>
      <c r="C59" s="2" t="str">
        <f ca="1">VLOOKUP(A59,$M:$O,3,0)</f>
        <v>1. 单片机电路和程序设计；
2. 上位机调试程序
3. 串口，can通讯协议。</v>
      </c>
      <c r="D59" s="2" t="str">
        <f ca="1">VLOOKUP(A59,$M:$P,4,0)</f>
        <v>车辆控制器用于电动托盘车，堆垛车等</v>
      </c>
      <c r="E59" s="2" t="str">
        <f ca="1">VLOOKUP(A59,$M:$Q,5,0)</f>
        <v>设计电机控制器的硬件第电路；
单片机的驱动程序；
上位机调整参数的程序</v>
      </c>
      <c r="F59" s="2" t="str">
        <f ca="1">VLOOKUP(A59,$M:$R,6,0)</f>
        <v>1）数据采集通讯协议的设计；2）数据采集仪电路设计和单片机程序设计；3）上位机控制软件和数据库设计</v>
      </c>
      <c r="G59" s="2" t="str">
        <f ca="1">VLOOKUP(A59,$M:$S,7,0)</f>
        <v>有单片机的应用 经验，对车辆的工况要求熟悉</v>
      </c>
      <c r="H59" s="2" t="str">
        <f ca="1">VLOOKUP(A59,$M:$T,8,0)</f>
        <v>第1周：熟悉项目问题和工作条件；第2周：数据采集仪电路设计；第3周-第4周：单片机程序和上位机软件设计；第5-6周：下位机、采集板上位机联合调试；第6周：总结和改进</v>
      </c>
      <c r="I59" s="2">
        <f ca="1">VLOOKUP(A59,$M:$U,9,0)</f>
        <v>0</v>
      </c>
      <c r="M59" s="19" t="s">
        <v>205</v>
      </c>
      <c r="N59" s="19" t="s">
        <v>209</v>
      </c>
      <c r="O59" s="19" t="s">
        <v>210</v>
      </c>
      <c r="P59" s="19" t="s">
        <v>211</v>
      </c>
      <c r="Q59" s="19" t="s">
        <v>212</v>
      </c>
      <c r="R59" s="19" t="s">
        <v>213</v>
      </c>
      <c r="S59" s="14" t="s">
        <v>1210</v>
      </c>
      <c r="T59" s="19" t="s">
        <v>214</v>
      </c>
      <c r="U59" s="14" t="s">
        <v>50</v>
      </c>
    </row>
    <row r="60" ht="409.5" spans="1:21">
      <c r="A60" s="5" t="s">
        <v>532</v>
      </c>
      <c r="B60" s="2" t="str">
        <f ca="1">VLOOKUP(A60,$M:$N,2,0)</f>
        <v>电子工程专业，精密仪器专业，电机控制与应用电子专业（有单片机、电路设计、嵌入式软件编程，等实际经验者为佳）</v>
      </c>
      <c r="C60" s="2" t="str">
        <f ca="1">VLOOKUP(A60,$M:$O,3,0)</f>
        <v>1. 单片机电路和程序设计；
2. 上位机调试程序
3. 串口，can通讯协议。</v>
      </c>
      <c r="D60" s="2" t="str">
        <f ca="1">VLOOKUP(A60,$M:$P,4,0)</f>
        <v>用于内燃或电动工程车辆</v>
      </c>
      <c r="E60" s="2" t="str">
        <f ca="1">VLOOKUP(A60,$M:$Q,5,0)</f>
        <v>设计电机控制器的硬件第电路；
单片机的驱动程序；
上位机调整界面的程序</v>
      </c>
      <c r="F60" s="2" t="str">
        <f ca="1">VLOOKUP(A60,$M:$R,6,0)</f>
        <v>1）数据采集通讯协议的设计；2）数据采集仪电路设计和单片机程序设计；3）上位机控制软件和数据库设计</v>
      </c>
      <c r="G60" s="2" t="str">
        <f ca="1">VLOOKUP(A60,$M:$S,7,0)</f>
        <v>有单片机的应用 经验，对车辆的工况要求熟悉</v>
      </c>
      <c r="H60" s="2" t="str">
        <f ca="1">VLOOKUP(A60,$M:$T,8,0)</f>
        <v>第1周：熟悉项目问题和工作条件；第2周：数据采集仪电路设计；第3周-第4周：单片机程序和上位机软件设计；第5-6周：下位机、采集板上位机联合调试；第6周：总结和改进</v>
      </c>
      <c r="I60" s="2">
        <f ca="1">VLOOKUP(A60,$M:$U,9,0)</f>
        <v>0</v>
      </c>
      <c r="M60" s="14" t="s">
        <v>215</v>
      </c>
      <c r="N60" s="14" t="s">
        <v>219</v>
      </c>
      <c r="O60" s="14" t="s">
        <v>220</v>
      </c>
      <c r="P60" s="14" t="s">
        <v>221</v>
      </c>
      <c r="Q60" s="14" t="s">
        <v>222</v>
      </c>
      <c r="R60" s="14" t="s">
        <v>223</v>
      </c>
      <c r="S60" s="14" t="s">
        <v>224</v>
      </c>
      <c r="T60" s="14" t="s">
        <v>225</v>
      </c>
      <c r="U60" s="14" t="s">
        <v>50</v>
      </c>
    </row>
    <row r="61" ht="409.5" spans="1:21">
      <c r="A61" s="5" t="s">
        <v>536</v>
      </c>
      <c r="B61" s="2" t="str">
        <f ca="1">VLOOKUP(A61,$M:$N,2,0)</f>
        <v>应用经济学</v>
      </c>
      <c r="C61" s="2" t="str">
        <f ca="1">VLOOKUP(A61,$M:$O,3,0)</f>
        <v>需要对资金业务有个总体认知，包括同业拆借、同业存放、债券和spv投资等基础业务，相关监管政策的基础了解；对债券市场和债券投资实务有相对深入了解。</v>
      </c>
      <c r="D61" s="2" t="str">
        <f ca="1">VLOOKUP(A61,$M:$P,4,0)</f>
        <v>近年来,资金业务作为银行业务的一个重要板块,受国内外复杂经济金融环境影响，面临的压力越来越大。农商银行因普遍规模较小且缺乏专业投研能力,资金业务面临着巨大挑战。</v>
      </c>
      <c r="E61" s="2" t="str">
        <f ca="1">VLOOKUP(A61,$M:$Q,5,0)</f>
        <v>对当前普遍开展的资金业务的风险进行分析，结合农村金融机构自身特点和监管导向，寻找适合其资金业务的发展道路。</v>
      </c>
      <c r="F61" s="2" t="str">
        <f ca="1">VLOOKUP(A61,$M:$R,6,0)</f>
        <v>资金业务包括债券、产品等投资业务和拆借、存放等同业融资业务。对每项业务进行分析，结合农商行优劣势，监管政策禁区和导向进行分析，得出最优的组合解。</v>
      </c>
      <c r="G61" s="2" t="str">
        <f ca="1">VLOOKUP(A61,$M:$S,7,0)</f>
        <v>提供办公电脑、调研条件、相关人员协助支持等。</v>
      </c>
      <c r="H61" s="2" t="str">
        <f ca="1">VLOOKUP(A61,$M:$T,8,0)</f>
        <v>2023年8月底前</v>
      </c>
      <c r="I61" s="2">
        <f ca="1">VLOOKUP(A61,$M:$U,9,0)</f>
        <v>0</v>
      </c>
      <c r="M61" s="14" t="s">
        <v>226</v>
      </c>
      <c r="N61" s="14" t="s">
        <v>230</v>
      </c>
      <c r="O61" s="14" t="s">
        <v>231</v>
      </c>
      <c r="P61" s="14" t="s">
        <v>232</v>
      </c>
      <c r="Q61" s="14" t="s">
        <v>233</v>
      </c>
      <c r="R61" s="14" t="s">
        <v>234</v>
      </c>
      <c r="S61" s="14" t="s">
        <v>235</v>
      </c>
      <c r="T61" s="14" t="s">
        <v>236</v>
      </c>
      <c r="U61" s="14" t="s">
        <v>50</v>
      </c>
    </row>
    <row r="62" ht="236" spans="1:21">
      <c r="A62" s="5" t="s">
        <v>546</v>
      </c>
      <c r="B62" s="2" t="e">
        <f ca="1">VLOOKUP(A62,$M:$N,2,0)</f>
        <v>#N/A</v>
      </c>
      <c r="C62" s="2" t="e">
        <f ca="1">VLOOKUP(A62,$M:$O,3,0)</f>
        <v>#N/A</v>
      </c>
      <c r="D62" s="2" t="e">
        <f ca="1">VLOOKUP(A62,$M:$P,4,0)</f>
        <v>#N/A</v>
      </c>
      <c r="E62" s="2" t="e">
        <f ca="1">VLOOKUP(A62,$M:$Q,5,0)</f>
        <v>#N/A</v>
      </c>
      <c r="F62" s="2" t="e">
        <f ca="1">VLOOKUP(A62,$M:$R,6,0)</f>
        <v>#N/A</v>
      </c>
      <c r="G62" s="2" t="e">
        <f ca="1">VLOOKUP(A62,$M:$S,7,0)</f>
        <v>#N/A</v>
      </c>
      <c r="H62" s="2" t="e">
        <f ca="1">VLOOKUP(A62,$M:$T,8,0)</f>
        <v>#N/A</v>
      </c>
      <c r="I62" s="2" t="e">
        <f ca="1">VLOOKUP(A62,$M:$U,9,0)</f>
        <v>#N/A</v>
      </c>
      <c r="M62" s="14" t="s">
        <v>237</v>
      </c>
      <c r="N62" s="14" t="s">
        <v>241</v>
      </c>
      <c r="O62" s="14" t="s">
        <v>242</v>
      </c>
      <c r="P62" s="14" t="s">
        <v>243</v>
      </c>
      <c r="Q62" s="14" t="s">
        <v>244</v>
      </c>
      <c r="R62" s="14" t="s">
        <v>245</v>
      </c>
      <c r="S62" s="14" t="s">
        <v>246</v>
      </c>
      <c r="T62" s="19" t="s">
        <v>214</v>
      </c>
      <c r="U62" s="14" t="s">
        <v>50</v>
      </c>
    </row>
    <row r="63" ht="409.5" spans="1:21">
      <c r="A63" s="5" t="s">
        <v>555</v>
      </c>
      <c r="B63" s="2" t="str">
        <f ca="1">VLOOKUP(A63,$M:$N,2,0)</f>
        <v>大数据分析与挖掘</v>
      </c>
      <c r="C63" s="2" t="str">
        <f ca="1">VLOOKUP(A63,$M:$O,3,0)</f>
        <v>1.了解城镇天然气相关信息系统流程，主要包括①区域管网压力、流量实时监控平台。②工商户及居民户用气、缴费平台及相关流程③现有天然气大数据分析平台。
2.调研各类城镇燃气公司用气规划方案、依据。了解燃气公司在极端天气的调峰方式。
3.了解未来十年，碳达峰相关政策。了解城市发展规划方向。</v>
      </c>
      <c r="D63" s="2" t="str">
        <f ca="1">VLOOKUP(A63,$M:$P,4,0)</f>
        <v>传统规划用气量预测是将燃气用户分为居民、商业、工业等，结合各类用户的用气量指标率，对各类用户规划年的用气量进行收集、预测，再将总预测量，根据相关经验参数，分配到月、日、小时。燃气调度人员参考日预测量及小时预测量进行调峰，采购人员根据月预测量进行气源组织。在实际应用中，该预测方法存在以下缺陷：采用的指标和参数较为依赖历史经验，不能准确反映出地区的经济发展水平和生活差异；用气量指标本身影响因素较多，如天气、价格、政策等，通过传统统计分析法很难保证其科学性。</v>
      </c>
      <c r="E63" s="2" t="str">
        <f ca="1">VLOOKUP(A63,$M:$Q,5,0)</f>
        <v>
针对现有预测方法存在的不足，提供一种预测精准、误差低，操作过程方便的城镇天然气用气量预测方法。</v>
      </c>
      <c r="F63" s="2" t="str">
        <f ca="1">VLOOKUP(A63,$M:$R,6,0)</f>
        <v>1.历史用气数据的整合、归纳，考虑数据库不统一等问题。
2.天然气用量受到较多因素实时影响，如何让用户在使用过程中，可根据实际情况，调整相关参数。
3.如预测量与实际相差较大，气量预测系统是否可给出具体预测依据及影响因素，便于调整。</v>
      </c>
      <c r="G63" s="2" t="str">
        <f ca="1">VLOOKUP(A63,$M:$S,7,0)</f>
        <v>/</v>
      </c>
      <c r="H63" s="2" t="str">
        <f ca="1">VLOOKUP(A63,$M:$T,8,0)</f>
        <v>2023年6月26日—
2023年8月6日</v>
      </c>
      <c r="I63" s="2">
        <f ca="1">VLOOKUP(A63,$M:$U,9,0)</f>
        <v>0</v>
      </c>
      <c r="M63" s="14" t="s">
        <v>247</v>
      </c>
      <c r="N63" s="14" t="s">
        <v>251</v>
      </c>
      <c r="O63" s="14" t="s">
        <v>252</v>
      </c>
      <c r="P63" s="14" t="s">
        <v>253</v>
      </c>
      <c r="Q63" s="14" t="s">
        <v>254</v>
      </c>
      <c r="R63" s="14" t="s">
        <v>255</v>
      </c>
      <c r="S63" s="14" t="s">
        <v>256</v>
      </c>
      <c r="T63" s="14" t="s">
        <v>257</v>
      </c>
      <c r="U63" s="14" t="s">
        <v>50</v>
      </c>
    </row>
    <row r="64" ht="409.5" spans="1:21">
      <c r="A64" s="5" t="s">
        <v>565</v>
      </c>
      <c r="B64" s="2" t="str">
        <f ca="1">VLOOKUP(A64,$M:$N,2,0)</f>
        <v>人工智能应用与开发</v>
      </c>
      <c r="C64" s="2" t="str">
        <f ca="1">VLOOKUP(A64,$M:$O,3,0)</f>
        <v>管网运维工作的开展流程、合格标准。</v>
      </c>
      <c r="D64" s="2" t="str">
        <f ca="1">VLOOKUP(A64,$M:$P,4,0)</f>
        <v>当前天然气管网运维管理存在以下几个难点：1.漏点查找定位难；2.人工巡检维护效率低；3.应急处置能力弱。通过对管网数据和运维数据分析，提升管网运维质量，保障管网安全运行成为燃气公司面临的难题之一。</v>
      </c>
      <c r="E64" s="2" t="str">
        <f ca="1">VLOOKUP(A64,$M:$Q,5,0)</f>
        <v>通过对历史漏气数据和管网本体数据的分析，建立有效的管网安全预警机制，提升安全监管。同时通过对管网运维业务开展过程中采集的数据分析，实现对管网运维工作的质检。</v>
      </c>
      <c r="F64" s="2" t="str">
        <f ca="1">VLOOKUP(A64,$M:$R,6,0)</f>
        <v>1.预警模型的建立；2.管网运维工作中采集的多为图片、视频等非结构化数据，如何通过对大量的非结构化数据分析判断工作质量。</v>
      </c>
      <c r="G64" s="2" t="str">
        <f ca="1">VLOOKUP(A64,$M:$S,7,0)</f>
        <v>/</v>
      </c>
      <c r="H64" s="2" t="str">
        <f ca="1">VLOOKUP(A64,$M:$T,8,0)</f>
        <v>2023年6月26日—
2023年8月6日</v>
      </c>
      <c r="I64" s="2">
        <f ca="1">VLOOKUP(A64,$M:$U,9,0)</f>
        <v>0</v>
      </c>
      <c r="M64" s="14" t="s">
        <v>258</v>
      </c>
      <c r="N64" s="14" t="s">
        <v>259</v>
      </c>
      <c r="O64" s="14" t="s">
        <v>260</v>
      </c>
      <c r="P64" s="14" t="s">
        <v>261</v>
      </c>
      <c r="Q64" s="14" t="s">
        <v>262</v>
      </c>
      <c r="R64" s="14" t="s">
        <v>263</v>
      </c>
      <c r="S64" s="14" t="s">
        <v>264</v>
      </c>
      <c r="T64" s="14" t="s">
        <v>265</v>
      </c>
      <c r="U64" s="14" t="s">
        <v>50</v>
      </c>
    </row>
    <row r="65" ht="409.5" spans="1:21">
      <c r="A65" s="5" t="s">
        <v>573</v>
      </c>
      <c r="B65" s="2" t="str">
        <f ca="1">VLOOKUP(A65,$M:$N,2,0)</f>
        <v>工商管理、应用经济学</v>
      </c>
      <c r="C65" s="2" t="str">
        <f ca="1">VLOOKUP(A65,$M:$O,3,0)</f>
        <v>预制菜产业市场环境、供需现状、行业规模、产业链上下游企业发展现状、行业内企业发展模式、盈利状况等。</v>
      </c>
      <c r="D65" s="2" t="str">
        <f ca="1">VLOOKUP(A65,$M:$P,4,0)</f>
        <v>近年来，新型消费方式加速发展，各种制作便捷的预制菜成为消费者餐桌上的新选择，受到广大消费者的青睐；当前，安徽省正在研究制定《预制菜产业发展规划（2022—2025年）》，着力打造“徽派预制菜产业”，为预制菜产业发展提供了良好的市场机遇。合肥百大集团产业覆盖零售与农产品流通两大主业，形成了多业态、全品类、全渠道发展的产业发展格局。为进一步强链延链，公司拟探索研究发展预制菜产业打造新的产业增长极。</v>
      </c>
      <c r="E65" s="2" t="str">
        <f ca="1">VLOOKUP(A65,$M:$Q,5,0)</f>
        <v>基于公司产业发展现状，研究发展预制菜产业，进一步打通公司农产品流通产业链和供应链，促进和推动零售便利店等业态发展，在实现公司打造产业发展新增量同时，更好服务和带动区域商贸流通发展。</v>
      </c>
      <c r="F65" s="2" t="str">
        <f ca="1">VLOOKUP(A65,$M:$R,6,0)</f>
        <v>对合肥百大集团预制菜产业发展模式、实施路径、发展难点等进行研究，就公司发展预制菜产业提出具体意见建议。</v>
      </c>
      <c r="G65" s="2" t="str">
        <f ca="1">VLOOKUP(A65,$M:$S,7,0)</f>
        <v>公司提供办公电脑；提供调研条件；相关人员协助支持。</v>
      </c>
      <c r="H65" s="2" t="str">
        <f ca="1">VLOOKUP(A65,$M:$T,8,0)</f>
        <v>2023年6月26日—
2023年8月6日</v>
      </c>
      <c r="I65" s="2">
        <f ca="1">VLOOKUP(A65,$M:$U,9,0)</f>
        <v>0</v>
      </c>
      <c r="M65" s="13" t="s">
        <v>266</v>
      </c>
      <c r="N65" s="13" t="s">
        <v>270</v>
      </c>
      <c r="O65" s="13" t="s">
        <v>271</v>
      </c>
      <c r="P65" s="13" t="s">
        <v>272</v>
      </c>
      <c r="Q65" s="13" t="s">
        <v>273</v>
      </c>
      <c r="R65" s="13" t="s">
        <v>274</v>
      </c>
      <c r="S65" s="13" t="s">
        <v>275</v>
      </c>
      <c r="T65" s="13" t="s">
        <v>276</v>
      </c>
      <c r="U65" s="14" t="s">
        <v>50</v>
      </c>
    </row>
    <row r="66" ht="34" spans="1:21">
      <c r="A66" s="5" t="s">
        <v>583</v>
      </c>
      <c r="B66" s="2" t="e">
        <f ca="1">VLOOKUP(A66,$M:$N,2,0)</f>
        <v>#N/A</v>
      </c>
      <c r="C66" s="2" t="e">
        <f ca="1">VLOOKUP(A66,$M:$O,3,0)</f>
        <v>#N/A</v>
      </c>
      <c r="D66" s="2" t="e">
        <f ca="1">VLOOKUP(A66,$M:$P,4,0)</f>
        <v>#N/A</v>
      </c>
      <c r="E66" s="2" t="e">
        <f ca="1">VLOOKUP(A66,$M:$Q,5,0)</f>
        <v>#N/A</v>
      </c>
      <c r="F66" s="2" t="e">
        <f ca="1">VLOOKUP(A66,$M:$R,6,0)</f>
        <v>#N/A</v>
      </c>
      <c r="G66" s="2" t="e">
        <f ca="1">VLOOKUP(A66,$M:$S,7,0)</f>
        <v>#N/A</v>
      </c>
      <c r="H66" s="2" t="e">
        <f ca="1">VLOOKUP(A66,$M:$T,8,0)</f>
        <v>#N/A</v>
      </c>
      <c r="I66" s="2" t="e">
        <f ca="1">VLOOKUP(A66,$M:$U,9,0)</f>
        <v>#N/A</v>
      </c>
      <c r="M66" s="13" t="s">
        <v>277</v>
      </c>
      <c r="N66" s="13" t="s">
        <v>280</v>
      </c>
      <c r="O66" s="13" t="s">
        <v>281</v>
      </c>
      <c r="P66" s="14" t="s">
        <v>1210</v>
      </c>
      <c r="Q66" s="14" t="s">
        <v>1210</v>
      </c>
      <c r="R66" s="14" t="s">
        <v>1210</v>
      </c>
      <c r="S66" s="14" t="s">
        <v>1210</v>
      </c>
      <c r="T66" s="19" t="s">
        <v>214</v>
      </c>
      <c r="U66" s="14" t="s">
        <v>50</v>
      </c>
    </row>
    <row r="67" ht="219" spans="1:21">
      <c r="A67" s="5" t="s">
        <v>593</v>
      </c>
      <c r="B67" s="2" t="e">
        <f ca="1">VLOOKUP(A67,$M:$N,2,0)</f>
        <v>#N/A</v>
      </c>
      <c r="C67" s="2" t="e">
        <f ca="1">VLOOKUP(A67,$M:$O,3,0)</f>
        <v>#N/A</v>
      </c>
      <c r="D67" s="2" t="e">
        <f ca="1">VLOOKUP(A67,$M:$P,4,0)</f>
        <v>#N/A</v>
      </c>
      <c r="E67" s="2" t="e">
        <f ca="1">VLOOKUP(A67,$M:$Q,5,0)</f>
        <v>#N/A</v>
      </c>
      <c r="F67" s="2" t="e">
        <f ca="1">VLOOKUP(A67,$M:$R,6,0)</f>
        <v>#N/A</v>
      </c>
      <c r="G67" s="2" t="e">
        <f ca="1">VLOOKUP(A67,$M:$S,7,0)</f>
        <v>#N/A</v>
      </c>
      <c r="H67" s="2" t="e">
        <f ca="1">VLOOKUP(A67,$M:$T,8,0)</f>
        <v>#N/A</v>
      </c>
      <c r="I67" s="2" t="e">
        <f ca="1">VLOOKUP(A67,$M:$U,9,0)</f>
        <v>#N/A</v>
      </c>
      <c r="M67" s="13" t="s">
        <v>282</v>
      </c>
      <c r="N67" s="15" t="s">
        <v>286</v>
      </c>
      <c r="O67" s="30" t="s">
        <v>287</v>
      </c>
      <c r="P67" s="15" t="s">
        <v>288</v>
      </c>
      <c r="Q67" s="15" t="s">
        <v>289</v>
      </c>
      <c r="R67" s="15" t="s">
        <v>290</v>
      </c>
      <c r="S67" s="15" t="s">
        <v>291</v>
      </c>
      <c r="T67" s="13" t="s">
        <v>292</v>
      </c>
      <c r="U67" s="15"/>
    </row>
    <row r="68" ht="409.5" spans="1:21">
      <c r="A68" s="26" t="s">
        <v>602</v>
      </c>
      <c r="B68" s="2" t="str">
        <f ca="1">VLOOKUP(A68,$M:$N,2,0)</f>
        <v>电子工程专业，精密仪器专业，电机工程与应用电子专业（有单片机、电路设计等实际经验者为佳）</v>
      </c>
      <c r="C68" s="2" t="str">
        <f ca="1">VLOOKUP(A68,$M:$O,3,0)</f>
        <v>1. 单片机电路和程序设计；
2. 数据库程序开发；
3. 485通信协议；
4.锂电池测试标准。</v>
      </c>
      <c r="D68" s="2" t="str">
        <f ca="1">VLOOKUP(A68,$M:$P,4,0)</f>
        <v>根据公告资料不完全统计，2021年1-5月国内共发生电动汽车起火事故34起，较去年同期增加20起；涉及车辆数目38辆，较去年同期增长73%。从各事故发生的车辆类别和动力类型来看，新能源乘用车与纯电动车型依旧是国内电动汽车起火事故高发的领域，1-5月新能源乘用车领域发生起火事故27起，占总量的79%。2020年5月12日，《电动汽车安全要求》《电动客车安全要求》《电动汽车用动力蓄电池安全要求》等三项强制性国家标准发布，并于2021年1月1日起实施。特别是标准增加了电池系统热扩散试验，要求电池单体发生热失控后，电池系统在5分钟 内不起火不爆炸，为乘员预留安全逃生时间。</v>
      </c>
      <c r="E68" s="2" t="str">
        <f ca="1">VLOOKUP(A68,$M:$Q,5,0)</f>
        <v>1、电池热失控预警监测：提供基于气体传感器技术平台的综合解决方案；
2、完成锂电池测试所有项目实验验证。</v>
      </c>
      <c r="F68" s="2" t="str">
        <f ca="1">VLOOKUP(A68,$M:$R,6,0)</f>
        <v>1、气体传感器模块外围电路设计；
2、气体传感器信号标定检测。
3、锂电池测试系统搭建。</v>
      </c>
      <c r="G68" s="2" t="str">
        <f ca="1">VLOOKUP(A68,$M:$S,7,0)</f>
        <v>1、传感器开发、生产装备；
2、电路设计装备；
3、完善的办公及住宿条件。</v>
      </c>
      <c r="H68" s="2" t="str">
        <f ca="1">VLOOKUP(A68,$M:$T,8,0)</f>
        <v>第1-2周：锂电池测试设备熟悉，传感器外围模块电路设计；第3周：锂电池性能测试标准及方法的实验验证，模块电路制备；第4-5周：锂电池测试平台定型，气体传感器性能测试；第6周：传感器信号标定。</v>
      </c>
      <c r="I68" s="2">
        <f ca="1">VLOOKUP(A68,$M:$U,9,0)</f>
        <v>0</v>
      </c>
      <c r="M68" s="14" t="s">
        <v>329</v>
      </c>
      <c r="N68" s="14" t="s">
        <v>219</v>
      </c>
      <c r="O68" s="14" t="s">
        <v>333</v>
      </c>
      <c r="P68" s="14" t="s">
        <v>334</v>
      </c>
      <c r="Q68" s="14" t="s">
        <v>335</v>
      </c>
      <c r="R68" s="14" t="s">
        <v>336</v>
      </c>
      <c r="S68" s="14" t="s">
        <v>337</v>
      </c>
      <c r="T68" s="14" t="s">
        <v>338</v>
      </c>
      <c r="U68" s="14"/>
    </row>
    <row r="69" ht="409.5" spans="1:21">
      <c r="A69" s="5" t="s">
        <v>613</v>
      </c>
      <c r="B69" s="2" t="str">
        <f ca="1">VLOOKUP(A69,$M:$N,2,0)</f>
        <v>各线路现有站台门障碍物探测器因固定方式，使用环境等外界原因，易造成故障误报情况，项目致力探究新型障碍物探测方式，解决目前故障误报从而影响行车问题。</v>
      </c>
      <c r="C69" s="2" t="str">
        <f ca="1">VLOOKUP(A69,$M:$O,3,0)</f>
        <v>收集国内外先进、可靠的障碍物探测方式，并对其进行深入研究。</v>
      </c>
      <c r="D69" s="2" t="str">
        <f ca="1">VLOOKUP(A69,$M:$P,4,0)</f>
        <v>目前，地铁站台门障碍物探测装置多采用红外探测模式，对于高架站设备，其可靠性易受雨雪影响，不利于行车安全。项目成功后可在站台门、电梯等设备上进行推广。</v>
      </c>
      <c r="E69" s="2" t="str">
        <f ca="1">VLOOKUP(A69,$M:$Q,5,0)</f>
        <v>完成新型障碍物探测装置的研究、改进、试用。</v>
      </c>
      <c r="F69" s="2" t="str">
        <f ca="1">VLOOKUP(A69,$M:$R,6,0)</f>
        <v>新型障碍物探测方式的研究。</v>
      </c>
      <c r="G69" s="2" t="str">
        <f ca="1">VLOOKUP(A69,$M:$S,7,0)</f>
        <v>既有设备及样机。</v>
      </c>
      <c r="H69" s="2" t="str">
        <f ca="1">VLOOKUP(A69,$M:$T,8,0)</f>
        <v>6周</v>
      </c>
      <c r="I69" s="2">
        <f ca="1">VLOOKUP(A69,$M:$U,9,0)</f>
        <v>0</v>
      </c>
      <c r="M69" s="31" t="s">
        <v>1211</v>
      </c>
      <c r="N69" s="31" t="s">
        <v>297</v>
      </c>
      <c r="O69" s="31" t="s">
        <v>298</v>
      </c>
      <c r="P69" s="21" t="s">
        <v>299</v>
      </c>
      <c r="Q69" s="21" t="s">
        <v>300</v>
      </c>
      <c r="R69" s="21" t="s">
        <v>301</v>
      </c>
      <c r="S69" s="21" t="s">
        <v>302</v>
      </c>
      <c r="T69" s="21" t="s">
        <v>1212</v>
      </c>
      <c r="U69" s="31"/>
    </row>
    <row r="70" ht="370" spans="1:21">
      <c r="A70" s="5" t="s">
        <v>624</v>
      </c>
      <c r="B70" s="2" t="str">
        <f ca="1">VLOOKUP(A70,$M:$N,2,0)</f>
        <v>通过技术手段、设备加装改造等方式提升手持通讯设备场强，增强正线及场段场强质量，解决合肥轨道部分区域通讯质量不高、信号干扰过大问题。</v>
      </c>
      <c r="C70" s="2" t="str">
        <f ca="1">VLOOKUP(A70,$M:$O,3,0)</f>
        <v>对手持通讯设备进行深入了解，收集改善通讯的方式方法。</v>
      </c>
      <c r="D70" s="2" t="str">
        <f ca="1">VLOOKUP(A70,$M:$P,4,0)</f>
        <v>目前，受制于地铁的结构影响，各类手持通讯设备场强不稳定，通讯质量受影响，不利于紧急情况下的信息传输。</v>
      </c>
      <c r="E70" s="2" t="str">
        <f ca="1">VLOOKUP(A70,$M:$Q,5,0)</f>
        <v>完成手持通讯设备的场强提升。</v>
      </c>
      <c r="F70" s="2" t="str">
        <f ca="1">VLOOKUP(A70,$M:$R,6,0)</f>
        <v>手持通讯设备的场强放大。</v>
      </c>
      <c r="G70" s="2" t="str">
        <f ca="1">VLOOKUP(A70,$M:$S,7,0)</f>
        <v>既有设备及相关备件。</v>
      </c>
      <c r="H70" s="2" t="str">
        <f ca="1">VLOOKUP(A70,$M:$T,8,0)</f>
        <v>6周</v>
      </c>
      <c r="I70" s="2">
        <f ca="1">VLOOKUP(A70,$M:$U,9,0)</f>
        <v>0</v>
      </c>
      <c r="M70" s="14" t="s">
        <v>536</v>
      </c>
      <c r="N70" s="14" t="s">
        <v>540</v>
      </c>
      <c r="O70" s="14" t="s">
        <v>541</v>
      </c>
      <c r="P70" s="14" t="s">
        <v>542</v>
      </c>
      <c r="Q70" s="14" t="s">
        <v>543</v>
      </c>
      <c r="R70" s="14" t="s">
        <v>544</v>
      </c>
      <c r="S70" s="14" t="s">
        <v>545</v>
      </c>
      <c r="T70" s="19" t="s">
        <v>214</v>
      </c>
      <c r="U70" s="14"/>
    </row>
    <row r="71" ht="409.5" spans="1:21">
      <c r="A71" s="5" t="s">
        <v>632</v>
      </c>
      <c r="B71" s="2" t="str">
        <f ca="1">VLOOKUP(A71,$M:$N,2,0)</f>
        <v>
城市生态规划</v>
      </c>
      <c r="C71" s="2" t="str">
        <f ca="1">VLOOKUP(A71,$M:$O,3,0)</f>
        <v>了解生态系统价值评估方法的最新进展，了解国土空间总体规划和国土空间生态修复规划的编制思路和方法</v>
      </c>
      <c r="D71" s="2" t="str">
        <f ca="1">VLOOKUP(A71,$M:$P,4,0)</f>
        <v>为我省生态文明建设和城市高质量发展提供思路；优化现有生态系统服务价值评价方法；丰富多情景规划评估与比选思路。</v>
      </c>
      <c r="E71" s="2" t="str">
        <f ca="1">VLOOKUP(A71,$M:$Q,5,0)</f>
        <v>（1）将研究成果纳入新时期的全省生态文明建设和住房和城乡建设事业规划中，指导城市人居环境提升工作。
（2）在公开发表的期刊上发表学术论文。</v>
      </c>
      <c r="F71" s="2" t="str">
        <f ca="1">VLOOKUP(A71,$M:$R,6,0)</f>
        <v>基于生态格局优化生态系统服务功能评价方法，并考虑景观和安全保障功能，优化城市生态空间价值评估体系；突破“终极蓝图式”规划的局限，评估不同情景下对应的城市生态空间的价值变化。</v>
      </c>
      <c r="G71" s="2" t="str">
        <f ca="1">VLOOKUP(A71,$M:$S,7,0)</f>
        <v>国土空间总体规划和生态修复规划的项目基础</v>
      </c>
      <c r="H71" s="2" t="str">
        <f ca="1">VLOOKUP(A71,$M:$T,8,0)</f>
        <v>2023年底前完成</v>
      </c>
      <c r="I71" s="2">
        <f ca="1">VLOOKUP(A71,$M:$U,9,0)</f>
        <v>0</v>
      </c>
      <c r="M71" s="14" t="s">
        <v>1213</v>
      </c>
      <c r="N71" s="14" t="s">
        <v>549</v>
      </c>
      <c r="O71" s="14" t="s">
        <v>550</v>
      </c>
      <c r="P71" s="14" t="s">
        <v>551</v>
      </c>
      <c r="Q71" s="14" t="s">
        <v>552</v>
      </c>
      <c r="R71" s="14" t="s">
        <v>553</v>
      </c>
      <c r="S71" s="14" t="s">
        <v>545</v>
      </c>
      <c r="T71" s="14" t="s">
        <v>554</v>
      </c>
      <c r="U71" s="14"/>
    </row>
    <row r="72" ht="409.5" spans="1:21">
      <c r="A72" s="5" t="s">
        <v>644</v>
      </c>
      <c r="B72" s="2" t="str">
        <f ca="1">VLOOKUP(A72,$M:$N,2,0)</f>
        <v>城乡规划、城市地理学、人文地理学</v>
      </c>
      <c r="C72" s="2" t="str">
        <f ca="1">VLOOKUP(A72,$M:$O,3,0)</f>
        <v>了解县域城镇化发展模式和不同地理环境县城城镇化发展的机制、动力，研究最新政策及了解国土空间规划体系基本内容，拥有gis分析和计量地理学统计分析基础能力</v>
      </c>
      <c r="D72" s="2" t="str">
        <f ca="1">VLOOKUP(A72,$M:$P,4,0)</f>
        <v>总结我省县城城镇化发展经验和存在问题，分析影响县城城镇化发展因素，分片区分类型判断县城城镇化发展趋势、总结县城就地城镇化发展模式及发展路径、提出推进县城就地城镇化的政策举措.。</v>
      </c>
      <c r="E72" s="2" t="str">
        <f ca="1">VLOOKUP(A72,$M:$Q,5,0)</f>
        <v>1）将研究成果纳入新时期住房和城乡建设事业规划中，指导我省县级城镇化建设工作。
（2）研究成果《安徽以县城为重要载体的就地城镇化模式研究》综合报告相关核心内容，争取在国内期刊发表1-2篇文章。
（3）报告相关内容运用于有关县市新型城镇化发展规划中</v>
      </c>
      <c r="F72" s="2" t="str">
        <f ca="1">VLOOKUP(A72,$M:$R,6,0)</f>
        <v>合理确定不同类型县城的发展路径。尊重县城发展规律，顺应县城人口流动变化趋势，立足资源环境承载能力、区位条件、产业基础、功能定位，统筹县城生产、生活、生态、安全需要，合理确定不同类型县城的发展路径。</v>
      </c>
      <c r="G72" s="2" t="str">
        <f ca="1">VLOOKUP(A72,$M:$S,7,0)</f>
        <v>《安徽省新型城镇化规划》、《长三角一体化发展过程中的安徽对策》等省内重大研究课题编制基础。</v>
      </c>
      <c r="H72" s="2" t="str">
        <f ca="1">VLOOKUP(A72,$M:$T,8,0)</f>
        <v>2023年底完成</v>
      </c>
      <c r="I72" s="2">
        <f ca="1">VLOOKUP(A72,$M:$U,9,0)</f>
        <v>0</v>
      </c>
      <c r="M72" s="14" t="s">
        <v>86</v>
      </c>
      <c r="N72" s="14" t="s">
        <v>92</v>
      </c>
      <c r="O72" s="14" t="s">
        <v>93</v>
      </c>
      <c r="P72" s="14" t="s">
        <v>94</v>
      </c>
      <c r="Q72" s="14" t="s">
        <v>95</v>
      </c>
      <c r="R72" s="14" t="s">
        <v>96</v>
      </c>
      <c r="S72" s="14" t="s">
        <v>97</v>
      </c>
      <c r="T72" s="14" t="s">
        <v>98</v>
      </c>
      <c r="U72" s="14"/>
    </row>
    <row r="73" ht="409.5" spans="1:21">
      <c r="A73" s="7" t="s">
        <v>655</v>
      </c>
      <c r="B73" s="2" t="str">
        <f ca="1">VLOOKUP(A73,$M:$N,2,0)</f>
        <v>城乡规划学、建筑学、人文地理学</v>
      </c>
      <c r="C73" s="2" t="str">
        <f ca="1">VLOOKUP(A73,$M:$O,3,0)</f>
        <v>了解历史地段的概念、中办国办关于在城乡建设中加强历史文化保护传承的意见中的要求
熟练掌握各类设计绘图工具：如CAD、PS、GIS等</v>
      </c>
      <c r="D73" s="2" t="str">
        <f ca="1">VLOOKUP(A73,$M:$P,4,0)</f>
        <v>为进一步贯彻落实中央办公厅、国务院办公厅《关于在城乡建设中加强历史文化保护传承的意见》的精神，在城乡建设中加强历史地段的保护利用，以辽宁省、安徽省、贵州省、重庆市为样本，结合省（市）特点，探索制定历史地段的普查认定标准、挂牌建档流程、保护利用要求和日常管理机制，摸清历史地段潜在资源，公布第一批历史地段，为下一步全国各省（区、市）开展历史地段保护工作做好技术储备。</v>
      </c>
      <c r="E73" s="2" t="str">
        <f ca="1">VLOOKUP(A73,$M:$Q,5,0)</f>
        <v>制定一份《安徽省历史地段普查认定技术导则》
主要内容：工作流程、普查认定标准、范围划定、保护利用等方面的指引。
普查一套历史地段建议名录
摸清资源基本情况，分类提出潜在名单。
主要类型：文化名胜类、纪念设施类、生活住区类、经济产业类、科技文教类等。
摸排一批潜在历史地段保护传承案例</v>
      </c>
      <c r="F73" s="2" t="str">
        <f ca="1">VLOOKUP(A73,$M:$R,6,0)</f>
        <v>结合省（市）特点，探索制定历史地段认定标准
摸清历史地段资源情况
提出历史地段潜在名单
提出历史地段工作建议</v>
      </c>
      <c r="G73" s="2" t="str">
        <f ca="1">VLOOKUP(A73,$M:$S,7,0)</f>
        <v>安徽省历史文化保护传承体系初稿
安徽省历史文化名城名镇名村名录
安徽省历史文化谋划名城名镇名村街区保护规划等，各类基础资料完备</v>
      </c>
      <c r="H73" s="2" t="str">
        <f ca="1">VLOOKUP(A73,$M:$T,8,0)</f>
        <v>2023年底完成</v>
      </c>
      <c r="I73" s="2">
        <f ca="1">VLOOKUP(A73,$M:$U,9,0)</f>
        <v>0</v>
      </c>
      <c r="M73" s="14" t="s">
        <v>99</v>
      </c>
      <c r="N73" s="14" t="s">
        <v>100</v>
      </c>
      <c r="O73" s="14" t="s">
        <v>101</v>
      </c>
      <c r="P73" s="14" t="s">
        <v>102</v>
      </c>
      <c r="Q73" s="14" t="s">
        <v>103</v>
      </c>
      <c r="R73" s="14" t="s">
        <v>104</v>
      </c>
      <c r="S73" s="14" t="s">
        <v>105</v>
      </c>
      <c r="T73" s="14" t="s">
        <v>98</v>
      </c>
      <c r="U73" s="14"/>
    </row>
    <row r="74" ht="409.5" spans="1:21">
      <c r="A74" s="5" t="s">
        <v>664</v>
      </c>
      <c r="B74" s="2" t="str">
        <f ca="1">VLOOKUP(A74,$M:$N,2,0)</f>
        <v>城乡规划学、人文地理学、历史学</v>
      </c>
      <c r="C74" s="2" t="str">
        <f ca="1">VLOOKUP(A74,$M:$O,3,0)</f>
        <v>了解区域性文物保护的编制思路和方法，中办国办《关于在城乡建设中加强历史文化保护传承的意见》和国家文物局 财政部《关于加强新时代革命文物工作的通知》中的要求，
熟练掌握各类设计绘图工具：如CAD、PS、GIS等</v>
      </c>
      <c r="D74" s="2" t="str">
        <f ca="1">VLOOKUP(A74,$M:$P,4,0)</f>
        <v>中共中央办公厅、国务院办公厅《关于实施革命文物保护利用工程（2018-2022年)的意见》和《安徽省革命文物保护利用工程(2018—2022年)实施方案》要求推进革命文物集中连片保护利用工程，创新革命文物保护利用体制机制，推进革命文物的整体规划、连片保护、统筹展示、示范引领。</v>
      </c>
      <c r="E74" s="2" t="str">
        <f ca="1">VLOOKUP(A74,$M:$Q,5,0)</f>
        <v>全面摸清皖中片区的革命文物资源家底并开展资源评估；提升革命文物保护管理工作水平，保护好、管理好、运用好革命文物；推进融合发展，积极赋能革命老区振兴发展工作。</v>
      </c>
      <c r="F74" s="2" t="str">
        <f ca="1">VLOOKUP(A74,$M:$R,6,0)</f>
        <v>以保护研究为前提，以展示利用为核心，以融合共享为根本，以改革创新为动力，加强革命文物资源整合、统筹规划、整体保护、研究阐释、展示利用，弘扬革命精神，传承红色基因，将革命文物资源转化为发展优势，走出一条符合实际的革命文物保护利用之路，示范引领安徽省乃至全国同类型片区的革命文物保护利用工作。</v>
      </c>
      <c r="G74" s="2" t="str">
        <f ca="1">VLOOKUP(A74,$M:$S,7,0)</f>
        <v>基础资料完备</v>
      </c>
      <c r="H74" s="2" t="str">
        <f ca="1">VLOOKUP(A74,$M:$T,8,0)</f>
        <v>2023年底完成</v>
      </c>
      <c r="I74" s="2">
        <f ca="1">VLOOKUP(A74,$M:$U,9,0)</f>
        <v>0</v>
      </c>
      <c r="M74" s="14" t="s">
        <v>106</v>
      </c>
      <c r="N74" s="14" t="s">
        <v>107</v>
      </c>
      <c r="O74" s="14" t="s">
        <v>101</v>
      </c>
      <c r="P74" s="14" t="s">
        <v>108</v>
      </c>
      <c r="Q74" s="14" t="s">
        <v>109</v>
      </c>
      <c r="R74" s="14" t="s">
        <v>110</v>
      </c>
      <c r="S74" s="14" t="s">
        <v>111</v>
      </c>
      <c r="T74" s="14" t="s">
        <v>98</v>
      </c>
      <c r="U74" s="14"/>
    </row>
    <row r="75" ht="409.5" spans="1:21">
      <c r="A75" s="5" t="s">
        <v>673</v>
      </c>
      <c r="B75" s="2" t="str">
        <f ca="1">VLOOKUP(A75,$M:$N,2,0)</f>
        <v>管理科学、公共管理、社会学</v>
      </c>
      <c r="C75" s="2" t="str">
        <f ca="1">VLOOKUP(A75,$M:$O,3,0)</f>
        <v>1、查阅整理国内各省公益性地勘单位转型发展相关研究材料；
2、梳理国内外科技创新激励政策；
3、了解安徽省地勘行业产业发展；
4、查阅整理地质调查科技成果转化相关研究材料。</v>
      </c>
      <c r="D75" s="2" t="str">
        <f ca="1">VLOOKUP(A75,$M:$P,4,0)</f>
        <v>随着国有地勘事业单位体制改革向纵深推进，给公益地勘单位带来了资源、市场、人才、环境等方面的新情况和新问题。其中，人才问题是当前公益地勘单位所面临的首要问题。安徽省地质调查院作为省直公益性地质调查单位，近年来，根据地质工作的发展布局，坚持理念、制度、管理和技术创新，面对公益性地质工作转型发展的迫切要求，不断完善管理机制，明晰职责，业务范围更加广泛，工作内容更加多元。同时面对专业技术人员密集，高层次人才较多的实际情况，深入实施创新驱动发展战略、人才强院战略，以科技创新赋能地质工作转型升级发展。围绕新时代地质工作重大需求和学科发展前沿，开展地质新理论、新技术、新方法研究，加强地质勘查新技术研发与应用。培育和建设科技创新平台，加强高层次人才和科技创新团队培养和激励力度，强化科技成果推广及应用，不断提升院科技攻关和服务经济社会发展能力，为地质工作高质量发展提供科技支撑。
</v>
      </c>
      <c r="E75" s="2" t="str">
        <f ca="1">VLOOKUP(A75,$M:$Q,5,0)</f>
        <v>以安徽省地质调查院为例，分析公益性地勘单位在面临事业单位改革及跨越提升、科技创新及转型升级时出现的人才发展问题及原因，提出加强人才队伍建设的办法和合理化建议。为公益性地勘单位如何加强干部人才队伍建设，提高科技创新核心竞争力提供参考。
</v>
      </c>
      <c r="F75" s="2" t="str">
        <f ca="1">VLOOKUP(A75,$M:$R,6,0)</f>
        <v>1、围绕地勘工作转型升级的迫切要求，服务全省能源结构调整、突出社会公益服务职能及持续推动科技创新等方面，缺乏相应的新型专业技术人才。
2、如何通过科学合理的人才发展战略和绩效考核制度打破平均主义思想，实现多劳多得，优绩优酬，真正调动起广大干部职工的积极性、主动性。
3、目前，国外科技成果转化，尤其是美国的科技成果转化较为成熟，而我国科技成果转化建设相对薄弱，对于地质调查科技成果转化的研究则是更少。随着国家创新驱动发展战略的实施，必须加快推进我国地质调查科技成果转化事业。如何开展地质调查科技成果转化供给端改革，优化地质调查科技成果转化结构，促进地质调查科技创新的发展和进步成为重要课题。</v>
      </c>
      <c r="G75" s="2" t="str">
        <f ca="1">VLOOKUP(A75,$M:$S,7,0)</f>
        <v>提供办公电脑；提供调研条件；相关人员协助支持</v>
      </c>
      <c r="H75" s="2" t="str">
        <f ca="1">VLOOKUP(A75,$M:$T,8,0)</f>
        <v>第1周：提供现有相关材料，研究生熟悉项目问题和工作条件，研究报告思路和框架，拟定下一步工作计划；第2周：调研相关部门；第3周：分析调研结果；第3周-第6周：研究人才发展战略和对策，形成报告初稿；第6周：总结和改进</v>
      </c>
      <c r="I75" s="2">
        <f ca="1">VLOOKUP(A75,$M:$U,9,0)</f>
        <v>0</v>
      </c>
      <c r="M75" s="14" t="s">
        <v>112</v>
      </c>
      <c r="N75" s="14" t="s">
        <v>113</v>
      </c>
      <c r="O75" s="14" t="s">
        <v>114</v>
      </c>
      <c r="P75" s="14" t="s">
        <v>115</v>
      </c>
      <c r="Q75" s="14" t="s">
        <v>116</v>
      </c>
      <c r="R75" s="14" t="s">
        <v>116</v>
      </c>
      <c r="S75" s="14" t="s">
        <v>117</v>
      </c>
      <c r="T75" s="14" t="s">
        <v>98</v>
      </c>
      <c r="U75" s="14"/>
    </row>
    <row r="76" ht="370" spans="1:21">
      <c r="A76" s="5" t="s">
        <v>684</v>
      </c>
      <c r="B76" s="2" t="str">
        <f ca="1">VLOOKUP(A76,$M:$N,2,0)</f>
        <v>电子工程系（电子科学与技术、信息与通信工程）、自动化系（电子科学与技术、自动控制）。</v>
      </c>
      <c r="C76" s="2" t="str">
        <f ca="1">VLOOKUP(A76,$M:$O,3,0)</f>
        <v>1.了解TEC温度控制电路及控制芯片；
2.了解激光器光功率控制电路；
3.小型化电路设计方法。</v>
      </c>
      <c r="D76" s="2" t="str">
        <f ca="1">VLOOKUP(A76,$M:$P,4,0)</f>
        <v>本项目是用于某型号装备的光纤通信，一代产品已经批产供货，目前需要进行二代产品国产化、小型化设计以及试验验证。</v>
      </c>
      <c r="E76" s="2" t="str">
        <f ca="1">VLOOKUP(A76,$M:$Q,5,0)</f>
        <v>完成国产化、小型化设计方案</v>
      </c>
      <c r="F76" s="2" t="str">
        <f ca="1">VLOOKUP(A76,$M:$R,6,0)</f>
        <v>1.控制原理图绘制；
2.小型化PCB设计；</v>
      </c>
      <c r="G76" s="2" t="str">
        <f ca="1">VLOOKUP(A76,$M:$S,7,0)</f>
        <v>1.提供调试所需软件和硬件；2.提供相关芯片参考手册和代码示例；3.提供参考方案；4.提供工人协助焊接、装备等工作。</v>
      </c>
      <c r="H76" s="2" t="str">
        <f ca="1">VLOOKUP(A76,$M:$T,8,0)</f>
        <v>第1周：熟悉项目问题和工作环境；第2周：熟悉芯片手册和参考方案；第3-4周：原理图设计和PCB设计；第5周：样品联调；第6周：试验验证。</v>
      </c>
      <c r="I76" s="2">
        <f ca="1">VLOOKUP(A76,$M:$U,9,0)</f>
        <v>0</v>
      </c>
      <c r="M76" s="14" t="s">
        <v>823</v>
      </c>
      <c r="N76" s="14" t="s">
        <v>827</v>
      </c>
      <c r="O76" s="14" t="s">
        <v>828</v>
      </c>
      <c r="P76" s="14" t="s">
        <v>829</v>
      </c>
      <c r="Q76" s="14" t="s">
        <v>830</v>
      </c>
      <c r="R76" s="15" t="s">
        <v>831</v>
      </c>
      <c r="S76" s="15" t="s">
        <v>832</v>
      </c>
      <c r="T76" s="15" t="s">
        <v>833</v>
      </c>
      <c r="U76" s="14"/>
    </row>
    <row r="77" ht="409.5" spans="1:21">
      <c r="A77" s="5" t="s">
        <v>695</v>
      </c>
      <c r="B77" s="2" t="str">
        <f ca="1">VLOOKUP(A77,$M:$N,2,0)</f>
        <v>水利工程</v>
      </c>
      <c r="C77" s="2" t="str">
        <f ca="1">VLOOKUP(A77,$M:$O,3,0)</f>
        <v>Arcgis、ANSYS、MATLAB、Java、Python</v>
      </c>
      <c r="D77" s="2" t="str">
        <f ca="1">VLOOKUP(A77,$M:$P,4,0)</f>
        <v>淮河防御大洪水的综合体系基本建成，但在防御中等洪水的问题上，依然存在缺陷和难点。淮河干流在遭遇中等洪水时水位偏高且持续时间长、灾害损失严重等问题，已成为淮河治理的重点和难点。
现行淮河防御洪水方案未针对中等洪水提出区别于大洪水的设防水位，淮干行蓄洪区调度根据各控制站的水位及流量决定启用时机。淮河中游现状河道平槽泄量较小，淮河干流行蓄洪区调整和建设工程完成后，河道平槽泄量有所增加，但平槽泄量与设计流量的比值仅为1/4左右，设计洪水条件下仍需启用大量行蓄洪区。为尽可能减少对行蓄洪区正常生产生活的影响，结合沿淮各行蓄洪区区内人口、经济规模和行蓄洪水的能力和堤防巩固提升，亟需开展淮河中游分级设防目标及水位控制研究，进一步提高淮河中游河道滩槽泄量及行蓄洪区启用标准。</v>
      </c>
      <c r="E77" s="2" t="str">
        <f ca="1">VLOOKUP(A77,$M:$Q,5,0)</f>
        <v>开展淮河中游分级设防目标及水位控制研究，分析遇10年、20年一遇洪水情况下淮河洪水“蓄”与“泄”比例，实现淮河中游10年一遇洪水在河道滩槽内运行，行蓄洪区基本不启用；20年一遇洪水位相较设计水位有较为明显降低，行蓄洪区启用标准进一步提高。为新一轮淮河流域防洪规划修编提供重要的技术支撑，进一步完善淮河中游防洪工程体系布局，有效改善淮干中游高水位持续时间长、行洪不畅、行蓄洪区启用标准低等不利局面，使淮河防御中等洪水更加自如，防御标准洪水进一步改善。</v>
      </c>
      <c r="F77" s="2" t="str">
        <f ca="1">VLOOKUP(A77,$M:$R,6,0)</f>
        <v>①淮河中游中等洪水条件下的适宜性水位分析；
②淮河中游不同河道疏浚规模对降低洪水位的定量分析；
③淮河干流河道-行蓄洪区-分洪河道-控制性工程协同水动力模拟</v>
      </c>
      <c r="G77" s="2" t="str">
        <f ca="1">VLOOKUP(A77,$M:$S,7,0)</f>
        <v>已完成中游中等洪水分析和不同河道疏浚规模对降低洪水位的分析</v>
      </c>
      <c r="H77" s="2" t="str">
        <f ca="1">VLOOKUP(A77,$M:$T,8,0)</f>
        <v>2023年10月底完成</v>
      </c>
      <c r="I77" s="2">
        <f ca="1">VLOOKUP(A77,$M:$U,9,0)</f>
        <v>0</v>
      </c>
      <c r="M77" s="14" t="s">
        <v>834</v>
      </c>
      <c r="N77" s="14" t="s">
        <v>827</v>
      </c>
      <c r="O77" s="14" t="s">
        <v>835</v>
      </c>
      <c r="P77" s="32" t="s">
        <v>836</v>
      </c>
      <c r="Q77" s="15" t="s">
        <v>837</v>
      </c>
      <c r="R77" s="15" t="s">
        <v>838</v>
      </c>
      <c r="S77" s="15" t="s">
        <v>832</v>
      </c>
      <c r="T77" s="15" t="s">
        <v>839</v>
      </c>
      <c r="U77" s="14"/>
    </row>
    <row r="78" ht="409.5" spans="1:21">
      <c r="A78" s="5" t="s">
        <v>707</v>
      </c>
      <c r="B78" s="2" t="str">
        <f ca="1">VLOOKUP(A78,$M:$N,2,0)</f>
        <v>水利工程
（1）复杂环境下多目标协同超大型水立交枢纽总体布局研究；（2）粉细砂地基上的深大基坑降水和防渗排水技术研究。</v>
      </c>
      <c r="C78" s="2" t="str">
        <f ca="1">VLOOKUP(A78,$M:$O,3,0)</f>
        <v>（1）掌握水立交工程特性，理解工程总体布局对过闸流态、泄流能力和施工影响的关键问题，了解航运河道工作条件等；（2）掌握工程渗流特点、渗流计算分析手段，理解渗流破坏特性及其对工程的危害，了解水利防渗排水工程措施。</v>
      </c>
      <c r="D78" s="2" t="str">
        <f ca="1">VLOOKUP(A78,$M:$P,4,0)</f>
        <v>淮河入海水道二期工程是进一步扩大淮河下游洪水出路，提高洪泽湖防洪标准，减轻淮河中游防洪除涝压力，减少洪泽湖周边滞洪区运用几率，提升渠北地区排涝能力，并为发展航运创造条件。为2020年列入国家加快推进的150项重大水利工程。</v>
      </c>
      <c r="E78" s="2" t="str">
        <f ca="1">VLOOKUP(A78,$M:$Q,5,0)</f>
        <v>在设计阶段针对淮安枢纽面临的若干技术难题开展研究，为淮安枢纽建设提供技术支撑，确保工程质量和安全、降低工程投资、改善运行条件、营造整体景观。</v>
      </c>
      <c r="F78" s="2" t="str">
        <f ca="1">VLOOKUP(A78,$M:$R,6,0)</f>
        <v>淮安枢纽工程是淮河入海水道的第二级枢纽，枢纽扩建后立交地涵将为世界最大水立交。枢纽扩建布置与施工布置受入海水道、京杭大运河、一期工程布置和淮安船闸引航道的制约。工程地质条件复杂，地基土层以强透水性、高承压水的粉细砂为主，基坑降水技术难度大，对既有建筑物安全影响大。</v>
      </c>
      <c r="G78" s="2" t="str">
        <f ca="1">VLOOKUP(A78,$M:$S,7,0)</f>
        <v>项目已经通过初步设计审查，基本总体方案已确认，开展的立交地涵结构有限元静动力分析研究、基坑降水及渗流分析研究已取得中间成果。</v>
      </c>
      <c r="H78" s="2" t="str">
        <f ca="1">VLOOKUP(A78,$M:$T,8,0)</f>
        <v>2023年4月~8月</v>
      </c>
      <c r="I78" s="2">
        <f ca="1">VLOOKUP(A78,$M:$U,9,0)</f>
        <v>0</v>
      </c>
      <c r="M78" s="14" t="s">
        <v>555</v>
      </c>
      <c r="N78" s="14" t="s">
        <v>559</v>
      </c>
      <c r="O78" s="14" t="s">
        <v>560</v>
      </c>
      <c r="P78" s="14" t="s">
        <v>561</v>
      </c>
      <c r="Q78" s="14" t="s">
        <v>562</v>
      </c>
      <c r="R78" s="14" t="s">
        <v>563</v>
      </c>
      <c r="S78" s="14" t="s">
        <v>1210</v>
      </c>
      <c r="T78" s="14" t="s">
        <v>564</v>
      </c>
      <c r="U78" s="14"/>
    </row>
    <row r="79" ht="409.5" spans="1:21">
      <c r="A79" s="4" t="s">
        <v>717</v>
      </c>
      <c r="B79" s="2" t="str">
        <f ca="1">VLOOKUP(A79,$M:$N,2,0)</f>
        <v>大气物理学与大气环境，大气化学，环境科学，环境工程</v>
      </c>
      <c r="C79" s="2" t="str">
        <f ca="1">VLOOKUP(A79,$M:$O,3,0)</f>
        <v>1.具有WRF-Chem模式运行分析能力；
2.熟悉臭氧溯源分析基本方法；
3.有较好的编程能力和计算机应用基础。</v>
      </c>
      <c r="D79" s="2" t="str">
        <f ca="1">VLOOKUP(A79,$M:$P,4,0)</f>
        <v>近年来，臭氧污染日趋严峻，各地对臭氧溯源分析，污染防治体系建立均有较大需求。为更好的为地方环境提升开展技术服务，我公司将逐步开展臭氧溯源及分析相关工作，需要进行技术和人才积累及相关方法体系研究。</v>
      </c>
      <c r="E79" s="2" t="str">
        <f ca="1">VLOOKUP(A79,$M:$Q,5,0)</f>
        <v>1.建立臭氧溯源分析方法体系；
2.根据溯源分析结果，提出臭氧污染治理的工作方案；
3.VOCs调查和清单建立的方法体系；
4.基于WRF-Chem模式的分析平台的建立。</v>
      </c>
      <c r="F79" s="2" t="str">
        <f ca="1">VLOOKUP(A79,$M:$R,6,0)</f>
        <v>1.WRF-Chem模式的熟练使用；
2.基于模式分析的臭氧溯源方法；
3.VOCs调查及清单建立方法体系</v>
      </c>
      <c r="G79" s="2" t="str">
        <f ca="1">VLOOKUP(A79,$M:$S,7,0)</f>
        <v>1.前期有一定的研究基础，承担过国家自然科学基金项目；
2.有实际工作需求，可以联系部分环保主管机构，实地获取数据和开展验证</v>
      </c>
      <c r="H79" s="2" t="str">
        <f ca="1">VLOOKUP(A79,$M:$T,8,0)</f>
        <v>第1周：熟悉项目问题和工作条件；第2周：模式运行体系建立；第3周：臭氧溯源方法体系建立；第4周：VOCs调查方法及清单建立的方法体系，第5周：基于WRF-Chem模式的分析平台的建立及调试；第6周：总结和改进</v>
      </c>
      <c r="I79" s="2" t="str">
        <f ca="1">VLOOKUP(A79,$M:$U,9,0)</f>
        <v>如果实习人员能使用VPN或其他方式使用已有的模式平台更好</v>
      </c>
      <c r="M79" s="14" t="s">
        <v>565</v>
      </c>
      <c r="N79" s="14" t="s">
        <v>568</v>
      </c>
      <c r="O79" s="14" t="s">
        <v>569</v>
      </c>
      <c r="P79" s="14" t="s">
        <v>570</v>
      </c>
      <c r="Q79" s="14" t="s">
        <v>571</v>
      </c>
      <c r="R79" s="14" t="s">
        <v>572</v>
      </c>
      <c r="S79" s="14" t="s">
        <v>1210</v>
      </c>
      <c r="T79" s="14" t="s">
        <v>564</v>
      </c>
      <c r="U79" s="14"/>
    </row>
    <row r="80" ht="409.5" spans="1:21">
      <c r="A80" s="9" t="s">
        <v>730</v>
      </c>
      <c r="B80" s="2" t="str">
        <f ca="1">VLOOKUP(A80,$M:$N,2,0)</f>
        <v>大气物理学与大气环境，环境科学，环境工程</v>
      </c>
      <c r="C80" s="2" t="str">
        <f ca="1">VLOOKUP(A80,$M:$O,3,0)</f>
        <v>1.熟悉我国现有的“双碳”相关政策；
2.有一定碳达峰方案工作基础；
3.准备一些交通运输、建筑领域碳达峰最新的政策和方法体系</v>
      </c>
      <c r="D80" s="2" t="str">
        <f ca="1">VLOOKUP(A80,$M:$P,4,0)</f>
        <v>我公司正大力推进碳达峰相关工作，目前承担省交控集团碳达峰方案编制任务，希望吸纳高校成果，推进我省双碳业务发展。</v>
      </c>
      <c r="E80" s="2" t="str">
        <f ca="1">VLOOKUP(A80,$M:$Q,5,0)</f>
        <v>协助完善我公司完成安徽省交控集团碳达峰实施方案，并参与我公司“双碳”业务推进相关工作。</v>
      </c>
      <c r="F80" s="2" t="str">
        <f ca="1">VLOOKUP(A80,$M:$R,6,0)</f>
        <v>交通运输领域，建筑领域碳达峰路径研究与方法体系。</v>
      </c>
      <c r="G80" s="2" t="str">
        <f ca="1">VLOOKUP(A80,$M:$S,7,0)</f>
        <v>我公司正在开展相关课题研究</v>
      </c>
      <c r="H80" s="2" t="str">
        <f ca="1">VLOOKUP(A80,$M:$T,8,0)</f>
        <v>第1周：熟悉项目问题和工作条件；第2周-第3周：参与碳达峰实施方案编制工作；第4周：完善交通运输领域、建筑领域碳达峰路径研究体系和方法体系，第5周：协助开展我公司其他双碳业务；第6周：总结和改进</v>
      </c>
      <c r="I80" s="2" t="str">
        <f ca="1">VLOOKUP(A80,$M:$U,9,0)</f>
        <v>需要有双碳工作基础</v>
      </c>
      <c r="M80" s="14" t="s">
        <v>339</v>
      </c>
      <c r="N80" s="14" t="s">
        <v>343</v>
      </c>
      <c r="O80" s="14" t="s">
        <v>344</v>
      </c>
      <c r="P80" s="14" t="s">
        <v>345</v>
      </c>
      <c r="Q80" s="14" t="s">
        <v>346</v>
      </c>
      <c r="R80" s="14" t="s">
        <v>347</v>
      </c>
      <c r="S80" s="14" t="s">
        <v>348</v>
      </c>
      <c r="T80" s="14" t="s">
        <v>349</v>
      </c>
      <c r="U80" s="14"/>
    </row>
    <row r="81" ht="409.5" spans="1:21">
      <c r="A81" s="4" t="s">
        <v>739</v>
      </c>
      <c r="B81" s="2" t="str">
        <f ca="1">VLOOKUP(A81,$M:$N,2,0)</f>
        <v>大气物理学与大气环境，环境科学，环境工程</v>
      </c>
      <c r="C81" s="2" t="str">
        <f ca="1">VLOOKUP(A81,$M:$O,3,0)</f>
        <v>1.熟悉我国现有的“双碳”相关政策；
2.有一定的标准制定工作基础；</v>
      </c>
      <c r="D81" s="2" t="str">
        <f ca="1">VLOOKUP(A81,$M:$P,4,0)</f>
        <v>我公司正全面开展标准化相关工作，力争逐步建立环境领域标准体系。</v>
      </c>
      <c r="E81" s="2" t="str">
        <f ca="1">VLOOKUP(A81,$M:$Q,5,0)</f>
        <v>1.研究国家及各省市现有双碳相关的标准体系；
2.结合安徽省实际，提出安徽省近三年双碳地标、团标标准体系建设方案；
3.至少完成1项地标，2项团标申报书、草案及编制说明工作</v>
      </c>
      <c r="F81" s="2" t="str">
        <f ca="1">VLOOKUP(A81,$M:$R,6,0)</f>
        <v>1.双碳标准体系的前期调研；
2.地标、团标草案编写。 </v>
      </c>
      <c r="G81" s="2" t="str">
        <f ca="1">VLOOKUP(A81,$M:$S,7,0)</f>
        <v>我公司正在开展相关课题研究</v>
      </c>
      <c r="H81" s="2" t="str">
        <f ca="1">VLOOKUP(A81,$M:$T,8,0)</f>
        <v>第1周：熟悉项目问题和工作条件；第2周：收集、梳理国内、省内双碳相关标准；第3周：根据前期梳理工作，提出未来三年安徽省双碳地标、团标工作方案和计划；第4周：至少提出1项地标建议，编制申报书、草案、编制说明；第5周：至少提出2项团标建议，编制申报书、草案、编制说明；第6周：总结和改进</v>
      </c>
      <c r="I81" s="2" t="str">
        <f ca="1">VLOOKUP(A81,$M:$U,9,0)</f>
        <v>需要有双碳工作基础，需要有标准编制工作基础</v>
      </c>
      <c r="M81" s="14" t="s">
        <v>350</v>
      </c>
      <c r="N81" s="14" t="s">
        <v>352</v>
      </c>
      <c r="O81" s="14" t="s">
        <v>353</v>
      </c>
      <c r="P81" s="14" t="s">
        <v>354</v>
      </c>
      <c r="Q81" s="14" t="s">
        <v>355</v>
      </c>
      <c r="R81" s="14" t="s">
        <v>1214</v>
      </c>
      <c r="S81" s="14" t="s">
        <v>357</v>
      </c>
      <c r="T81" s="14" t="s">
        <v>358</v>
      </c>
      <c r="U81" s="14"/>
    </row>
    <row r="82" ht="409.5" spans="1:21">
      <c r="A82" s="5" t="s">
        <v>746</v>
      </c>
      <c r="B82" s="2" t="str">
        <f ca="1">VLOOKUP(A82,$M:$N,2,0)</f>
        <v>掌握数字图像处理基本知识、了解电子元器件识别的基本过程和流程；掌握C/C++编程和matlab编程；熟悉OpenCV的使用，能够进行简单的界面编程；</v>
      </c>
      <c r="C82" s="2">
        <f ca="1">VLOOKUP(A82,$M:$O,3,0)</f>
        <v>0</v>
      </c>
      <c r="D82" s="2" t="str">
        <f ca="1">VLOOKUP(A82,$M:$P,4,0)</f>
        <v>我司目前正在开发一款自动化设备，需要使用视觉系统进行图像识别，检测电子元器件的尺寸、缺陷，产生了该需求。该项目应用于自动化设备中的视觉检查部分，用来补偿机器的误差，修正缺陷，实际应用场景为PCB板上的电子元器件贴装工作，服务电子产品生产，例如汽车电子生产、手机电脑等消费电子生产，实现该领域的进口设备替代。</v>
      </c>
      <c r="E82" s="2" t="str">
        <f ca="1">VLOOKUP(A82,$M:$Q,5,0)</f>
        <v>1、调研自动化检索电子元器件类型的方法，设计自动检索分类的方案。
2、进行电子元器件缺陷定义，并设计算法完成检测。
3、改进电子元器件尺寸测量算法的鲁棒性，完成计算加速设计。</v>
      </c>
      <c r="F82" s="2" t="str">
        <f ca="1">VLOOKUP(A82,$M:$R,6,0)</f>
        <v>1、进行电子元器件的图像数字特征的数学定义，设计自动提取方法，并能够和已有数据库进行类型对应；
2、缺陷的数学定义和分类方法；
3、算法耗时缩减，计算加速设计。</v>
      </c>
      <c r="G82" s="2" t="str">
        <f ca="1">VLOOKUP(A82,$M:$S,7,0)</f>
        <v>1、已经完成了所有类型的识别工作，包括chip、多引脚、BGA、异形元件；
2、目前应用到设备内部，正在持续改进测试；
3、我司有一套自己的算法和工具基础，能够开展基础方法设计工作。</v>
      </c>
      <c r="H82" s="2" t="str">
        <f ca="1">VLOOKUP(A82,$M:$T,8,0)</f>
        <v>6周</v>
      </c>
      <c r="I82" s="2">
        <f ca="1">VLOOKUP(A82,$M:$U,9,0)</f>
        <v>0</v>
      </c>
      <c r="M82" s="14" t="s">
        <v>359</v>
      </c>
      <c r="N82" s="14" t="s">
        <v>352</v>
      </c>
      <c r="O82" s="14" t="s">
        <v>361</v>
      </c>
      <c r="P82" s="14" t="s">
        <v>362</v>
      </c>
      <c r="Q82" s="14" t="s">
        <v>363</v>
      </c>
      <c r="R82" s="14" t="s">
        <v>364</v>
      </c>
      <c r="S82" s="14" t="s">
        <v>365</v>
      </c>
      <c r="T82" s="14" t="s">
        <v>366</v>
      </c>
      <c r="U82" s="14"/>
    </row>
    <row r="83" ht="409.5" spans="1:21">
      <c r="A83" s="5" t="s">
        <v>755</v>
      </c>
      <c r="B83" s="2" t="str">
        <f ca="1">VLOOKUP(A83,$M:$N,2,0)</f>
        <v>掌握计算机、数学知识，熟悉图论、运筹写，掌握一定的智能算法，例如遗产算法、蚁群算法等，掌握C/C++编程和matlab编程；</v>
      </c>
      <c r="C83" s="2">
        <f ca="1">VLOOKUP(A83,$M:$O,3,0)</f>
        <v>0</v>
      </c>
      <c r="D83" s="2" t="str">
        <f ca="1">VLOOKUP(A83,$M:$P,4,0)</f>
        <v>我司目前正在开发一款自动化设备，其涉及多轴的移动，存在频繁的取放过程，为了提高其生产效率，实现单位时间的最优生产数量，需要对各轴移动过程、动作的顺序、送料器等的排布方式进行预先规划和优化。实际应用场景为PCB板上的电子元器件贴装工作，服务电子产品生产，例如汽车电子生产、手机电脑等消费电子生产，实现该领域的进口设备替代。经过算法优化过的运动流程，才能发挥机器最大的生产效率。</v>
      </c>
      <c r="E83" s="2" t="str">
        <f ca="1">VLOOKUP(A83,$M:$Q,5,0)</f>
        <v>1、设计实现不同机器参数的机器同时进行优化的方法。
2、智能算法迭代时间过长，设计倾向性策略，以减少计算时间。</v>
      </c>
      <c r="F83" s="2" t="str">
        <f ca="1">VLOOKUP(A83,$M:$R,6,0)</f>
        <v>1、问题为NP-Hard问题，很难有一个确定的解。需要设计优化流程，以规避内部的矛盾点。
2、算法耗时缩减，计算加速设计。</v>
      </c>
      <c r="G83" s="2" t="str">
        <f ca="1">VLOOKUP(A83,$M:$S,7,0)</f>
        <v>1、已经完成了单一机器的优化。
2、目前使用遗传算法实现。
</v>
      </c>
      <c r="H83" s="2" t="str">
        <f ca="1">VLOOKUP(A83,$M:$T,8,0)</f>
        <v>6周</v>
      </c>
      <c r="I83" s="2">
        <f ca="1">VLOOKUP(A83,$M:$U,9,0)</f>
        <v>0</v>
      </c>
      <c r="M83" s="14" t="s">
        <v>613</v>
      </c>
      <c r="N83" s="14" t="s">
        <v>618</v>
      </c>
      <c r="O83" s="14" t="s">
        <v>619</v>
      </c>
      <c r="P83" s="14" t="s">
        <v>620</v>
      </c>
      <c r="Q83" s="14" t="s">
        <v>621</v>
      </c>
      <c r="R83" s="14" t="s">
        <v>622</v>
      </c>
      <c r="S83" s="14" t="s">
        <v>623</v>
      </c>
      <c r="T83" s="14" t="s">
        <v>378</v>
      </c>
      <c r="U83" s="14"/>
    </row>
    <row r="84" ht="409.5" spans="1:21">
      <c r="A84" s="5" t="s">
        <v>761</v>
      </c>
      <c r="B84" s="2" t="str">
        <f ca="1">VLOOKUP(A84,$M:$N,2,0)</f>
        <v>掌握自动控制、现代控制、智能控制理论；掌握C/C++编程和matlab编程；熟悉电机的基本结构和原理；</v>
      </c>
      <c r="C84" s="2">
        <f ca="1">VLOOKUP(A84,$M:$O,3,0)</f>
        <v>0</v>
      </c>
      <c r="D84" s="2" t="str">
        <f ca="1">VLOOKUP(A84,$M:$P,4,0)</f>
        <v>我司目前正在开发电机控制系统，为了方便用户现场的使用，需要设计自动辨识参数和自动调谐控制带宽的方法；通过辨识参数可以测量电机、结构等的惯量、质量、阻尼、电阻、电感的值，以及其随时间的变化情况，自动调谐利用辨识的物理量及其随时的变化情况，可以自动调整控制参数，以获得最优的控制效果。实际应用场景为各种自动化设备，只要涉及电机的运动，都需要使用。目前我司主要服务电子产品生产，例如汽车电子生产、手机电脑等消费电子生产，实现该领域的进口设备替代。</v>
      </c>
      <c r="E84" s="2" t="str">
        <f ca="1">VLOOKUP(A84,$M:$Q,5,0)</f>
        <v>1、调研自动参数辨识的方案，梳理其中的物理原理和书写计算过程。
2、调研自动调谐的方案，梳理其中的物理原理和书写计算过程。
3、进行PC和嵌入式部分的计算适配和实现。</v>
      </c>
      <c r="F84" s="2" t="str">
        <f ca="1">VLOOKUP(A84,$M:$R,6,0)</f>
        <v>1、辨识中的物理量相关有影响，数据来源只有电压和电流。需要根据物理关系推导出一套计算过程。
2、嵌入式计算能力有限，算法不能过于复杂，从而导致无法实际使用。理论设计完成后，需要简化计算过程。
3、实际采集的数据存在不理想，从而导致理论和实际存在明显偏差，需要从实际数据中获得辨识结果。</v>
      </c>
      <c r="G84" s="2" t="str">
        <f ca="1">VLOOKUP(A84,$M:$S,7,0)</f>
        <v>1、已完成一套理论仿真，具有基本的理论储备。
2、目前正在推进实现参数辨识工作。</v>
      </c>
      <c r="H84" s="2" t="str">
        <f ca="1">VLOOKUP(A84,$M:$T,8,0)</f>
        <v>6周</v>
      </c>
      <c r="I84" s="2">
        <f ca="1">VLOOKUP(A84,$M:$U,9,0)</f>
        <v>0</v>
      </c>
      <c r="M84" s="14" t="s">
        <v>624</v>
      </c>
      <c r="N84" s="14" t="s">
        <v>626</v>
      </c>
      <c r="O84" s="14" t="s">
        <v>627</v>
      </c>
      <c r="P84" s="14" t="s">
        <v>628</v>
      </c>
      <c r="Q84" s="14" t="s">
        <v>629</v>
      </c>
      <c r="R84" s="14" t="s">
        <v>630</v>
      </c>
      <c r="S84" s="14" t="s">
        <v>631</v>
      </c>
      <c r="T84" s="14" t="s">
        <v>378</v>
      </c>
      <c r="U84" s="14"/>
    </row>
    <row r="85" ht="286" spans="1:21">
      <c r="A85" s="27" t="s">
        <v>767</v>
      </c>
      <c r="B85" s="2" t="e">
        <f ca="1">VLOOKUP(A85,$M:$N,2,0)</f>
        <v>#N/A</v>
      </c>
      <c r="C85" s="2" t="e">
        <f ca="1">VLOOKUP(A85,$M:$O,3,0)</f>
        <v>#N/A</v>
      </c>
      <c r="D85" s="2" t="e">
        <f ca="1">VLOOKUP(A85,$M:$P,4,0)</f>
        <v>#N/A</v>
      </c>
      <c r="E85" s="2" t="e">
        <f ca="1">VLOOKUP(A85,$M:$Q,5,0)</f>
        <v>#N/A</v>
      </c>
      <c r="F85" s="2" t="e">
        <f ca="1">VLOOKUP(A85,$M:$R,6,0)</f>
        <v>#N/A</v>
      </c>
      <c r="G85" s="2" t="e">
        <f ca="1">VLOOKUP(A85,$M:$S,7,0)</f>
        <v>#N/A</v>
      </c>
      <c r="H85" s="2" t="e">
        <f ca="1">VLOOKUP(A85,$M:$T,8,0)</f>
        <v>#N/A</v>
      </c>
      <c r="I85" s="2" t="e">
        <f ca="1">VLOOKUP(A85,$M:$U,9,0)</f>
        <v>#N/A</v>
      </c>
      <c r="M85" s="14" t="s">
        <v>573</v>
      </c>
      <c r="N85" s="24" t="s">
        <v>577</v>
      </c>
      <c r="O85" s="14" t="s">
        <v>578</v>
      </c>
      <c r="P85" s="14" t="s">
        <v>1215</v>
      </c>
      <c r="Q85" s="14" t="s">
        <v>580</v>
      </c>
      <c r="R85" s="24" t="s">
        <v>581</v>
      </c>
      <c r="S85" s="14" t="s">
        <v>582</v>
      </c>
      <c r="T85" s="14" t="s">
        <v>564</v>
      </c>
      <c r="U85" s="14"/>
    </row>
    <row r="86" ht="409.5" spans="1:21">
      <c r="A86" s="5" t="s">
        <v>778</v>
      </c>
      <c r="B86" s="2" t="str">
        <f ca="1">VLOOKUP(A86,$M:$N,2,0)</f>
        <v>物理/微电子/材料/集成电路等学科方向</v>
      </c>
      <c r="C86" s="2" t="str">
        <f ca="1">VLOOKUP(A86,$M:$O,3,0)</f>
        <v>1.了解MEMS压电器件原理以及相关制备工艺；
2. 了解AlN，ZnO,PZT等材料的物性特征以及相应的测试方法;</v>
      </c>
      <c r="D86" s="2" t="str">
        <f ca="1">VLOOKUP(A86,$M:$P,4,0)</f>
        <v>近年来，压电MEMS器件在电子工业中的地位未来越重要，越来越多的压电MEMS器件开始大范围代替传统器件。其中，压电薄膜是决定压电式MEMS器件性能的关键原材料，在MEMS领域的应用广泛，是一种高壁垒高附加值的原材料，以欧美半导体巨头厂商为主，亚洲以日本三菱、爱发科为代表，目前尚未国产化。奥飞声学材料团队目前研制出高压电性能的ZnO薄膜，材料性能达到国际先进水平。奥飞声学材料研发团队积极开发其它高性能压电材料，例如AlN，PZT等等。</v>
      </c>
      <c r="E86" s="2" t="str">
        <f ca="1">VLOOKUP(A86,$M:$Q,5,0)</f>
        <v>本项目利用PVD生长压电材料，通过控制生长过程，从而达到提升薄膜性能的目的。本项目中，需要设计实验，测试薄膜的结构，形貌特征以及物性测试表征，从而生长出高性能的压电薄膜，确定其生长窗口，为进一步推动产品器件性能做重要准备工作。</v>
      </c>
      <c r="F86" s="2" t="str">
        <f ca="1">VLOOKUP(A86,$M:$R,6,0)</f>
        <v>1.获得择优取向优良，微结构整齐，表面平整，残余应力低，压电性能优越的压电薄膜（AlN/ZnO);
2.确定量产生产工艺窗口，并确保与前后道工艺的相容性。</v>
      </c>
      <c r="G86" s="2" t="str">
        <f ca="1">VLOOKUP(A86,$M:$S,7,0)</f>
        <v>本公司拥有自主的MEMS材料生长实验室，其中有生长设备（PVD）以及相关测试设备。本公司依托中国科技大学，中国科学院等单位，拥有材料测试的相关设备资源。</v>
      </c>
      <c r="H86" s="2" t="str">
        <f ca="1">VLOOKUP(A86,$M:$T,8,0)</f>
        <v>2023年7月~8月</v>
      </c>
      <c r="I86" s="2">
        <f ca="1">VLOOKUP(A86,$M:$U,9,0)</f>
        <v>0</v>
      </c>
      <c r="M86" s="14" t="s">
        <v>1216</v>
      </c>
      <c r="N86" s="14" t="s">
        <v>586</v>
      </c>
      <c r="O86" s="14" t="s">
        <v>587</v>
      </c>
      <c r="P86" s="14" t="s">
        <v>588</v>
      </c>
      <c r="Q86" s="14" t="s">
        <v>589</v>
      </c>
      <c r="R86" s="14" t="s">
        <v>590</v>
      </c>
      <c r="S86" s="14" t="s">
        <v>591</v>
      </c>
      <c r="T86" s="14" t="s">
        <v>592</v>
      </c>
      <c r="U86" s="14"/>
    </row>
    <row r="87" ht="409.5" spans="1:21">
      <c r="A87" s="27" t="s">
        <v>786</v>
      </c>
      <c r="B87" s="2" t="str">
        <f ca="1">VLOOKUP(A87,$M:$N,2,0)</f>
        <v>间接测热法相关理论、复杂系统自适应恢复以及营养干预等相关理论的学习。</v>
      </c>
      <c r="C87" s="2">
        <f ca="1">VLOOKUP(A87,$M:$O,3,0)</f>
        <v>0</v>
      </c>
      <c r="D87" s="2" t="str">
        <f ca="1">VLOOKUP(A87,$M:$P,4,0)</f>
        <v>临床营养是根据营养学原理，通过治疗膳食，调整机体代谢，预防、治疗或缓解疾病、增强其他治疗措施的临床效果。我国住院患者中约35%的患者存在营养风险，需要营养干预。研究表明，合理的营养调理可降低2/3的并发症和一半住院时间，大幅度降低医疗支出和家庭负担。2022年发布的《临床营养科建设与管理指南（试行）》要求全国二级以上综合医院、肿瘤及妇幼专科医院建设临床营养科。公司围绕临床营养科需求，先后攻克了一系列间接测热法能量代谢检测技术，研制出多款营养代谢测试仪，开发了临床营养诊疗服务系统，形成数字营养全流程解决方案。</v>
      </c>
      <c r="E87" s="2" t="str">
        <f ca="1">VLOOKUP(A87,$M:$Q,5,0)</f>
        <v>公司营养软硬件体系中的部分功能研发。</v>
      </c>
      <c r="F87" s="2" t="str">
        <f ca="1">VLOOKUP(A87,$M:$R,6,0)</f>
        <v>1.人体代谢适应性相关课题研究。
2、舱体内浓度扩散相关课题研究。
3、营养干预相关课题研究。</v>
      </c>
      <c r="G87" s="2">
        <f ca="1">VLOOKUP(A87,$M:$S,7,0)</f>
        <v>0</v>
      </c>
      <c r="H87" s="2" t="str">
        <f ca="1">VLOOKUP(A87,$M:$T,8,0)</f>
        <v>第1周：公司提供现有相关材料，研究生熟悉项目问题和工作条件，研究汇报思路和框架，拟定下一步工作计划；第2周：调研市场上的相关产品及其功能实现，阅读相关文献。第3周：分析调研结果；第3-6周：研究人体代谢、舱体浓度扩散以及营养干预等相关理论模型，形成报告初稿；第6周：总结和改进。</v>
      </c>
      <c r="I87" s="2">
        <f ca="1">VLOOKUP(A87,$M:$U,9,0)</f>
        <v>0</v>
      </c>
      <c r="M87" s="14" t="s">
        <v>1217</v>
      </c>
      <c r="N87" s="14" t="s">
        <v>596</v>
      </c>
      <c r="O87" s="14" t="s">
        <v>597</v>
      </c>
      <c r="P87" s="14" t="s">
        <v>598</v>
      </c>
      <c r="Q87" s="14" t="s">
        <v>599</v>
      </c>
      <c r="R87" s="14" t="s">
        <v>600</v>
      </c>
      <c r="S87" s="14" t="s">
        <v>601</v>
      </c>
      <c r="T87" s="14" t="s">
        <v>564</v>
      </c>
      <c r="U87" s="14"/>
    </row>
    <row r="88" ht="409.5" spans="1:21">
      <c r="A88" s="5" t="s">
        <v>794</v>
      </c>
      <c r="B88" s="2" t="str">
        <f ca="1">VLOOKUP(A88,$M:$N,2,0)</f>
        <v>区块链相关算法的知识调研</v>
      </c>
      <c r="C88" s="2">
        <f ca="1">VLOOKUP(A88,$M:$O,3,0)</f>
        <v>0</v>
      </c>
      <c r="D88" s="2" t="str">
        <f ca="1">VLOOKUP(A88,$M:$P,4,0)</f>
        <v>无人集群在起飞后可能和指挥方通信中断，如何保证在集群自主识别通讯方的身份，协同决策对于攻击的成败至关重要。项目对保证我国的国家安全具有重要意义。</v>
      </c>
      <c r="E88" s="2" t="str">
        <f ca="1">VLOOKUP(A88,$M:$Q,5,0)</f>
        <v>1. 设计无人机高效身份认证算法
2. 设计无人机自主协同决策算法</v>
      </c>
      <c r="F88" s="2" t="str">
        <f ca="1">VLOOKUP(A88,$M:$R,6,0)</f>
        <v>1. 设计无人机高效身份认证算法
2. 设计无人机自主协同决策算法</v>
      </c>
      <c r="G88" s="2" t="str">
        <f ca="1">VLOOKUP(A88,$M:$S,7,0)</f>
        <v>公司提供办公电脑以及现有的相关研究成果</v>
      </c>
      <c r="H88" s="2" t="str">
        <f ca="1">VLOOKUP(A88,$M:$T,8,0)</f>
        <v>大约6周，具体双方协商</v>
      </c>
      <c r="I88" s="2" t="str">
        <f ca="1">VLOOKUP(A88,$M:$U,9,0)</f>
        <v>无</v>
      </c>
      <c r="M88" s="14" t="s">
        <v>840</v>
      </c>
      <c r="N88" s="13" t="s">
        <v>843</v>
      </c>
      <c r="O88" s="13" t="s">
        <v>844</v>
      </c>
      <c r="P88" s="15" t="s">
        <v>845</v>
      </c>
      <c r="Q88" s="15" t="s">
        <v>846</v>
      </c>
      <c r="R88" s="15" t="s">
        <v>847</v>
      </c>
      <c r="S88" s="15" t="s">
        <v>848</v>
      </c>
      <c r="T88" s="15" t="s">
        <v>849</v>
      </c>
      <c r="U88" s="14"/>
    </row>
    <row r="89" ht="409.5" spans="1:21">
      <c r="A89" s="28" t="s">
        <v>803</v>
      </c>
      <c r="B89" s="2" t="str">
        <f ca="1">VLOOKUP(A89,$M:$N,2,0)</f>
        <v>1）具备Matlab或C语言或Verilog语言
2）无损算法的研究</v>
      </c>
      <c r="C89" s="2">
        <f ca="1">VLOOKUP(A89,$M:$O,3,0)</f>
        <v>0</v>
      </c>
      <c r="D89" s="2" t="str">
        <f ca="1">VLOOKUP(A89,$M:$P,4,0)</f>
        <v>1) 针对带宽有要求的SOC芯片，可以让DDR的存储带宽降低，可以降低芯片制程或降低系统成本</v>
      </c>
      <c r="E89" s="2" t="str">
        <f ca="1">VLOOKUP(A89,$M:$Q,5,0)</f>
        <v>1) 无损压缩
2) 速度600MHz(TSMC28)
3) RTL可实现，面积较小
4) 压缩成原数据的50%（最差80%，压缩比可变）</v>
      </c>
      <c r="F89" s="2" t="str">
        <f ca="1">VLOOKUP(A89,$M:$R,6,0)</f>
        <v>1) 无损压缩
2) RTL可实现，面积较小</v>
      </c>
      <c r="G89" s="2" t="str">
        <f ca="1">VLOOKUP(A89,$M:$S,7,0)</f>
        <v>公司提供办公电脑、研发平台；开放研发相关资料；安排项目指导人进行项目指导</v>
      </c>
      <c r="H89" s="2" t="str">
        <f ca="1">VLOOKUP(A89,$M:$T,8,0)</f>
        <v>第1周：熟悉项目资料和工作条件；
第2周：算法Matlab或C Model
第3周：算法Matlab或C Model
第4周：算法verilog实现
第5周：算法verilog实现
第6周：总结和改进。</v>
      </c>
      <c r="I89" s="2">
        <f ca="1">VLOOKUP(A89,$M:$U,9,0)</f>
        <v>0</v>
      </c>
      <c r="M89" s="14" t="s">
        <v>850</v>
      </c>
      <c r="N89" s="13" t="s">
        <v>843</v>
      </c>
      <c r="O89" s="13" t="s">
        <v>844</v>
      </c>
      <c r="P89" s="14" t="s">
        <v>851</v>
      </c>
      <c r="Q89" s="15" t="s">
        <v>852</v>
      </c>
      <c r="R89" s="15" t="s">
        <v>853</v>
      </c>
      <c r="S89" s="15" t="s">
        <v>848</v>
      </c>
      <c r="T89" s="15" t="s">
        <v>849</v>
      </c>
      <c r="U89" s="14"/>
    </row>
    <row r="90" ht="409.5" spans="1:21">
      <c r="A90" s="7" t="s">
        <v>813</v>
      </c>
      <c r="B90" s="2" t="str">
        <f ca="1">VLOOKUP(A90,$M:$N,2,0)</f>
        <v>
了解数据模型5层架构（ODS层、DIM层、DWD层、DWS层、ADS层），重点熟悉ADS应用数据模型；
熟悉信息化系统原型设计；
熟悉数据采集工具Canal、DataX、Sqoop等；</v>
      </c>
      <c r="C90" s="2">
        <f ca="1">VLOOKUP(A90,$M:$O,3,0)</f>
        <v>0</v>
      </c>
      <c r="D90" s="2" t="str">
        <f ca="1">VLOOKUP(A90,$M:$P,4,0)</f>
        <v>本项目依据《合肥市“城市大脑”建设方案（2021～2023）》深化N类智慧场景应用的城市治理模块，提出的“完善城市营运车辆运行数据采集，汇聚交通、公安、公交、出租车、快车、共享单车等数据，构建城市运力评估模型，优化城市运力指数、运力配置分布。通过重点场所视频抓拍和智能分析，及时发现、处理车辆非法运营、未按规定区域停放等问题，提高营运车辆的安全监管水平和服务能力”。本项目立足于营运车辆管理模块，汇集交通侧数据建立营运车辆体系数据中心；构建营运车辆运力评估模型，辅助领导和行业主管部门进行决策；依托智能化手段，提高营运车辆的安全监管水平和服务能力。</v>
      </c>
      <c r="E90" s="2" t="str">
        <f ca="1">VLOOKUP(A90,$M:$Q,5,0)</f>
        <v>到2024年上半年,合肥市智慧交通管理服务平台（一期）基本建成,面向民生服务，深化营运车辆管理的场景应用。一是完善城市营运车辆运行数据采集,汇聚营运车辆数据，建立营运车辆体系数据中心，补充合肥“城市大脑”营运车辆模块数据；二是构建营运车辆运力评估模型，优化营运车辆运力指数、运力配置分布，为管理部门提供实时数据便捷性获取能力，辅助领导和行业主管部门进行决策；三是通过重点场所视频抓拍和智能分析，及时的对营运车辆进行研判及核查,提高营运车辆的安全监管水平和服务能力。使城市大脑的智慧中枢更加夯实,城市治理体系和治理能力现代化全面加强。力争“十四五"末，体系更加完善、功能更加健全,有力支撑我市打造"具有国内比较优势的数字经济高地"。</v>
      </c>
      <c r="F90" s="2" t="str">
        <f ca="1">VLOOKUP(A90,$M:$R,6,0)</f>
        <v>无</v>
      </c>
      <c r="G90" s="2" t="str">
        <f ca="1">VLOOKUP(A90,$M:$S,7,0)</f>
        <v>1.项目前期需求调研材料；
2.项目可行性研究方案、立项材料；
3.各类合作伙伴关于智慧交通行业成熟软件产品。</v>
      </c>
      <c r="H90" s="2" t="str">
        <f ca="1">VLOOKUP(A90,$M:$T,8,0)</f>
        <v>第1周：熟悉项目可研方案，了解项目基础架构；第2、3、4周：参与项目初步设计方案编写，重点参与项目数据中台数据模型的设计、数据中台的架构以及其他应用模块的设计；第5周：完成智慧交通数据中台设计工作；第6周：完成初步设计方案合稿，参与初步设计方案专家评审。</v>
      </c>
      <c r="I90" s="2">
        <f ca="1">VLOOKUP(A90,$M:$U,9,0)</f>
        <v>0</v>
      </c>
      <c r="M90" s="14" t="s">
        <v>854</v>
      </c>
      <c r="N90" s="14" t="s">
        <v>858</v>
      </c>
      <c r="O90" s="14" t="s">
        <v>859</v>
      </c>
      <c r="P90" s="14" t="s">
        <v>860</v>
      </c>
      <c r="Q90" s="14" t="s">
        <v>861</v>
      </c>
      <c r="R90" s="14" t="s">
        <v>862</v>
      </c>
      <c r="S90" s="14" t="s">
        <v>863</v>
      </c>
      <c r="T90" s="14" t="s">
        <v>864</v>
      </c>
      <c r="U90" s="14"/>
    </row>
    <row r="91" ht="409.5" spans="1:21">
      <c r="A91" s="5" t="s">
        <v>823</v>
      </c>
      <c r="B91" s="2" t="str">
        <f ca="1">VLOOKUP(A91,$M:$N,2,0)</f>
        <v>1.高分子材料类
2.化学工程类</v>
      </c>
      <c r="C91" s="2" t="str">
        <f ca="1">VLOOKUP(A91,$M:$O,3,0)</f>
        <v>1.了解聚酰亚胺材料的相关知识；
2.了解聚酰亚胺薄膜的一般生产工艺；
3.了解聚合物颜色产生相关机理；
4.了解影响聚酰亚胺材料性能的各种因素。</v>
      </c>
      <c r="D91" s="2" t="str">
        <f ca="1">VLOOKUP(A91,$M:$P,4,0)</f>
        <v>     随着OLED技术不断发展，柔性可折叠OLED显示技术的市场规模不断扩大。作为柔性显示盖板材料，应该具备耐弯折、高透明、尺寸稳定、高硬度等特点。目前透明聚酰亚胺薄膜被广泛于作柔性显示盖板。
   现有透明PI薄膜的产业化主要集中在日本、韩国、及欧美等少数企业，而国内的相关产品尚不能达到使用要求，因此突破柔性显示盖板用聚酰亚胺薄膜研发技术，是打破国外在柔性显示领域技术垄断的重要一环。</v>
      </c>
      <c r="E91" s="2" t="str">
        <f ca="1">VLOOKUP(A91,$M:$Q,5,0)</f>
        <v>在实验室制备出性能满足要求的柔性显示用PI透明膜，具体指标为：黄度值≤3；透光率≥88%；线性膨胀系数≤40ppm；拉伸模量≥3.5GPa。</v>
      </c>
      <c r="F91" s="2" t="str">
        <f ca="1">VLOOKUP(A91,$M:$R,6,0)</f>
        <v>1.选取或设计出合适的聚合单体。
2.明确由单体聚合成聚酰胺酸的聚合工艺。
3.明确成膜亚胺化条件。
4.在实验室成功制备透明聚酰亚胺薄膜样品。
5.完成相关样品的测试表征。</v>
      </c>
      <c r="G91" s="2" t="str">
        <f ca="1">VLOOKUP(A91,$M:$S,7,0)</f>
        <v>1.公司提供净化实验室、有机合成设备、相应制膜及相关表征设备。
2.提供技术参考方案。
3.公司研发人员提供技术及操作帮助，实验原料由公司负责采购。</v>
      </c>
      <c r="H91" s="2" t="str">
        <f ca="1">VLOOKUP(A91,$M:$T,8,0)</f>
        <v>第一周：调研技术路线。
第二至三周：单体的设计合成或采购。
第三至五周：实验室制备出透明PI膜样品
第五至六周：对样品表征</v>
      </c>
      <c r="I91" s="2">
        <f ca="1">VLOOKUP(A91,$M:$U,9,0)</f>
        <v>0</v>
      </c>
      <c r="M91" s="14" t="s">
        <v>632</v>
      </c>
      <c r="N91" s="14" t="s">
        <v>637</v>
      </c>
      <c r="O91" s="14" t="s">
        <v>638</v>
      </c>
      <c r="P91" s="14" t="s">
        <v>639</v>
      </c>
      <c r="Q91" s="14" t="s">
        <v>640</v>
      </c>
      <c r="R91" s="14" t="s">
        <v>641</v>
      </c>
      <c r="S91" s="14" t="s">
        <v>642</v>
      </c>
      <c r="T91" s="14" t="s">
        <v>643</v>
      </c>
      <c r="U91" s="14"/>
    </row>
    <row r="92" ht="409.5" spans="1:21">
      <c r="A92" s="5" t="s">
        <v>834</v>
      </c>
      <c r="B92" s="2" t="str">
        <f ca="1">VLOOKUP(A92,$M:$N,2,0)</f>
        <v>1.高分子材料类
2.化学工程类</v>
      </c>
      <c r="C92" s="2" t="str">
        <f ca="1">VLOOKUP(A92,$M:$O,3,0)</f>
        <v>1.了解聚酰亚胺材料的相关知识；
2.了解光刻胶的种类及作用机理；
3.了解光刻工艺；
4.了解光敏基团接枝的主要方法；
5.了解影响PSPI材料性能的各种因素。</v>
      </c>
      <c r="D92" s="2" t="str">
        <f ca="1">VLOOKUP(A92,$M:$P,4,0)</f>
        <v>    聚酰亚胺材料具有高耐辐射性、低介电性能、高机械性能、高耐热性和良好的化学稳定性及耐湿热性等特性，被广泛应用于微电子工业的光刻加工中，主要用作芯片钝化层、保护层蔽层和层间绝缘材料，用于制备性能良好的聚酰亚胺图形膜。在光刻工艺加工中，首先要将聚酰亚胺材料配制成光刻胶（Photosensitive Polyimide，简称 PSPI），替代作为感光剂的光刻胶进行工艺， 使其通过光照和显影形成所需要的图形。相比于传统光刻胶，PSPI 光刻胶本身既起光刻作用又是介电材料，使用 PSPI 光刻胶可免除去胶过程，缩短工序，提高生产效率，同时 PSPI 形成的膜层还可对芯片起到介电、钝化或缓冲等作用。预计2026年可以PSPI产业会增长到 5.6 亿元。目前，国内PSPI光刻胶企业有倚顿新材料和波米科技，但仅能生产低端 PSPI 光刻胶产品，用于微米级芯片刻蚀，高端纳米级芯片用PSPI光刻胶仍依赖进口。</v>
      </c>
      <c r="E92" s="2" t="str">
        <f ca="1">VLOOKUP(A92,$M:$Q,5,0)</f>
        <v>1.在实验室制备出粘度≤7000cps的PSPI样品，并完成模拟光刻，得到清晰的光刻图案。
2.将模拟光刻后的PSPI实验室成膜，其线性膨胀系数≤50ppm；Tg≥320℃。</v>
      </c>
      <c r="F92" s="2" t="str">
        <f ca="1">VLOOKUP(A92,$M:$R,6,0)</f>
        <v>1.自主设计合成搭载光敏基团二酐二胺单体。
2.实验室完成PSPI样品的聚合，粘度满足指标要求。
3.在实验室完成PSPI样品的模拟光刻。
4、将模拟光刻后的样品制成薄膜，并测试表征。</v>
      </c>
      <c r="G92" s="2" t="str">
        <f ca="1">VLOOKUP(A92,$M:$S,7,0)</f>
        <v>1.公司提供净化实验室、有机合成设备、相应制膜及相关表征设备。
2.提供技术参考方案。
3.公司研发人员提供技术及操作帮助，实验原料由公司负责采购。</v>
      </c>
      <c r="H92" s="2" t="str">
        <f ca="1">VLOOKUP(A92,$M:$T,8,0)</f>
        <v>第一周：调研技术路线。
第二至三周：单体的设计合成或采购。
第三至五周：实验室制备出PSPI样品
第四至六周：在实验室对PSPI样品模拟光刻，并测试表征。</v>
      </c>
      <c r="I92" s="2">
        <f ca="1">VLOOKUP(A92,$M:$U,9,0)</f>
        <v>0</v>
      </c>
      <c r="M92" s="14" t="s">
        <v>644</v>
      </c>
      <c r="N92" s="14" t="s">
        <v>648</v>
      </c>
      <c r="O92" s="14" t="s">
        <v>649</v>
      </c>
      <c r="P92" s="14" t="s">
        <v>650</v>
      </c>
      <c r="Q92" s="14" t="s">
        <v>651</v>
      </c>
      <c r="R92" s="14" t="s">
        <v>652</v>
      </c>
      <c r="S92" s="14" t="s">
        <v>653</v>
      </c>
      <c r="T92" s="14" t="s">
        <v>654</v>
      </c>
      <c r="U92" s="14"/>
    </row>
    <row r="93" ht="409.5" spans="1:21">
      <c r="A93" s="5" t="s">
        <v>840</v>
      </c>
      <c r="B93" s="2" t="str">
        <f ca="1">VLOOKUP(A93,$M:$N,2,0)</f>
        <v>信息与通信工程、计算机科学与技术、软件工程、网络空间安全</v>
      </c>
      <c r="C93" s="2" t="str">
        <f ca="1">VLOOKUP(A93,$M:$O,3,0)</f>
        <v>1.学习高性能计算领域课程和相关研究材料；
2.了解并行程序加速优化相关知识。</v>
      </c>
      <c r="D93" s="2" t="str">
        <f ca="1">VLOOKUP(A93,$M:$P,4,0)</f>
        <v>国产加速卡用于部署AI图像、语音业务OCR产品线项目。
提供镜像定制服务，为用户打造便捷专属的使用体验。实现多场景dcu应用适配，改变当前单一生态；使用纯国产超算系统，保证了商业数据的安全性。</v>
      </c>
      <c r="E93" s="2" t="str">
        <f ca="1">VLOOKUP(A93,$M:$Q,5,0)</f>
        <v>1、完成AI框架环境部署以及多场景模型适配，适配模块包括ResNet、PSE、mmcv、mmdetection、 CTC、DB、OCR-ED、 方向矫正，文本分类等。
2、进行性能对比测试，测试DCU一代与二代卡、通用GPU V100卡的性能表现。</v>
      </c>
      <c r="F93" s="2" t="str">
        <f ca="1">VLOOKUP(A93,$M:$R,6,0)</f>
        <v>分别在DCU一代与二代卡进行算法优化，提供灵活多变的定制化模型调优。</v>
      </c>
      <c r="G93" s="2" t="str">
        <f ca="1">VLOOKUP(A93,$M:$S,7,0)</f>
        <v>提供调研条件；相关人员协助支持</v>
      </c>
      <c r="H93" s="2" t="str">
        <f ca="1">VLOOKUP(A93,$M:$T,8,0)</f>
        <v>第1周：学习培训，充分熟悉项目问题和工作条件；第2周：计算机房现场工作，了解基础运维工作流程；第3周-第5周：走访对接主要客户，协助完成程序移植优化；第6周：总结和改进。</v>
      </c>
      <c r="I93" s="2">
        <f ca="1">VLOOKUP(A93,$M:$U,9,0)</f>
        <v>0</v>
      </c>
      <c r="M93" s="14" t="s">
        <v>1218</v>
      </c>
      <c r="N93" s="14" t="s">
        <v>1219</v>
      </c>
      <c r="O93" s="14" t="s">
        <v>1220</v>
      </c>
      <c r="P93" s="14" t="s">
        <v>1221</v>
      </c>
      <c r="Q93" s="14" t="s">
        <v>1222</v>
      </c>
      <c r="R93" s="14" t="s">
        <v>1223</v>
      </c>
      <c r="S93" s="14" t="s">
        <v>672</v>
      </c>
      <c r="T93" s="14" t="s">
        <v>1224</v>
      </c>
      <c r="U93" s="14"/>
    </row>
    <row r="94" ht="409.5" spans="1:21">
      <c r="A94" s="5" t="s">
        <v>850</v>
      </c>
      <c r="B94" s="2" t="str">
        <f ca="1">VLOOKUP(A94,$M:$N,2,0)</f>
        <v>信息与通信工程、计算机科学与技术、软件工程、网络空间安全</v>
      </c>
      <c r="C94" s="2" t="str">
        <f ca="1">VLOOKUP(A94,$M:$O,3,0)</f>
        <v>1.学习高性能计算领域课程和相关研究材料；
2.了解并行程序加速优化相关知识。</v>
      </c>
      <c r="D94" s="2" t="str">
        <f ca="1">VLOOKUP(A94,$M:$P,4,0)</f>
        <v>国产加速卡用于加速量化软件vasp程序，支持计算CPU版难以实现的大规模或高精度计算，减少等待计算结果的时间，助力科研效率提升。</v>
      </c>
      <c r="E94" s="2" t="str">
        <f ca="1">VLOOKUP(A94,$M:$Q,5,0)</f>
        <v>1、完成vasp程序在主流CPU、GPU以及国产DCU上的部署与实施。
2、进行性能对比测试，测试DCU一代与二代卡、通用GPU V100卡的性能表现。</v>
      </c>
      <c r="F94" s="2" t="str">
        <f ca="1">VLOOKUP(A94,$M:$R,6,0)</f>
        <v>分别在DCU一代与二代卡进行算法优化，同时适配vasp各项插件的加速运行。</v>
      </c>
      <c r="G94" s="2" t="str">
        <f ca="1">VLOOKUP(A94,$M:$S,7,0)</f>
        <v>提供调研条件；相关人员协助支持</v>
      </c>
      <c r="H94" s="2" t="str">
        <f ca="1">VLOOKUP(A94,$M:$T,8,0)</f>
        <v>第1周：学习培训，充分熟悉项目问题和工作条件；第2周：计算机房现场工作，了解基础运维工作流程；第3周-第5周：走访对接主要客户，协助完成程序移植优化；第6周：总结和改进。</v>
      </c>
      <c r="I94" s="2">
        <f ca="1">VLOOKUP(A94,$M:$U,9,0)</f>
        <v>0</v>
      </c>
      <c r="M94" s="15" t="s">
        <v>655</v>
      </c>
      <c r="N94" s="14" t="s">
        <v>658</v>
      </c>
      <c r="O94" s="15" t="s">
        <v>659</v>
      </c>
      <c r="P94" s="14" t="s">
        <v>660</v>
      </c>
      <c r="Q94" s="15" t="s">
        <v>1225</v>
      </c>
      <c r="R94" s="15" t="s">
        <v>1226</v>
      </c>
      <c r="S94" s="14" t="s">
        <v>663</v>
      </c>
      <c r="T94" s="14" t="s">
        <v>654</v>
      </c>
      <c r="U94" s="14"/>
    </row>
    <row r="95" ht="409.5" spans="1:21">
      <c r="A95" s="5" t="s">
        <v>854</v>
      </c>
      <c r="B95" s="2" t="str">
        <f ca="1">VLOOKUP(A95,$M:$N,2,0)</f>
        <v>经济管理学院-管理科学与工程、经济管理学院-应用经济学、五道口金融学院-应用经济学、计算机科学与技术系-计算机科学与技术</v>
      </c>
      <c r="C95" s="2" t="str">
        <f ca="1">VLOOKUP(A95,$M:$O,3,0)</f>
        <v>1.了解全国范围内宏观经济监测类研究应用；
2.了解城市经济发展相关指标、指数；
3.收集相关文献。</v>
      </c>
      <c r="D95" s="2" t="str">
        <f ca="1">VLOOKUP(A95,$M:$P,4,0)</f>
        <v>合肥市“经济大脑”平台是目前经济治理领域“数字政府”建设的重要体现，赋能领导科学决策和助力经济高质量发展，实现“经济洞察有深度、风险预警有精度、决策支撑有力度”的智慧能力提升，由认知智能向感知智能和决策智能迈进。使各级决策者能够立足全市信息资源，及时、准确获取数据，多角度、全方位的看问题和进行决策，使政府领导和各级决策者不仅能从宏观上把握全市经济和社会总体发展，更可以深入重点领域，深入分析和挖掘原因，并从一定程度上进行预测。从宏观到微观，实时监测经济运行态势，洞察产业发展趋势，为合肥市产业升级的后续决策给予参考和依据。同时立足合肥市发展定位，对城市经济发展进行多维度分析，对经济发展趋势进行研判，对经济发展的阻力风险进行预警。合肥市“经济大脑”平台建设对于全面了解我市经济发展情况具有重要意义。</v>
      </c>
      <c r="E95" s="2" t="str">
        <f ca="1">VLOOKUP(A95,$M:$Q,5,0)</f>
        <v>通过平台已积累经济数据指标及其他外部数据，研究可体现合肥市经济发展情况的相关指数或分析报告。</v>
      </c>
      <c r="F95" s="2" t="str">
        <f ca="1">VLOOKUP(A95,$M:$R,6,0)</f>
        <v>平台暂无直观体现合肥市经济发展情况的综合指标体现，缺乏城市发展诊断类指数设计。</v>
      </c>
      <c r="G95" s="2" t="str">
        <f ca="1">VLOOKUP(A95,$M:$S,7,0)</f>
        <v>公司经济大脑平台目前已收集21个部门共127张报表的经济社会数据，并已形成稳定更新机制。</v>
      </c>
      <c r="H95" s="2" t="str">
        <f ca="1">VLOOKUP(A95,$M:$T,8,0)</f>
        <v>第1周：了解项目情况，双方探讨工作思路；
第2周-4周：梳理设计合肥市城市发展经济诊断指数体系；设计相关算法模型，辅助接入并治理相关指标数据；
第5周-6周：迭代优化经济诊断指数算法模型，提高模型准确率，编写输出合肥市经济发展诊断报告。</v>
      </c>
      <c r="I95" s="2">
        <f ca="1">VLOOKUP(A95,$M:$U,9,0)</f>
        <v>0</v>
      </c>
      <c r="M95" s="14" t="s">
        <v>664</v>
      </c>
      <c r="N95" s="14" t="s">
        <v>667</v>
      </c>
      <c r="O95" s="15" t="s">
        <v>668</v>
      </c>
      <c r="P95" s="14" t="s">
        <v>669</v>
      </c>
      <c r="Q95" s="14" t="s">
        <v>670</v>
      </c>
      <c r="R95" s="14" t="s">
        <v>671</v>
      </c>
      <c r="S95" s="14" t="s">
        <v>672</v>
      </c>
      <c r="T95" s="14" t="s">
        <v>654</v>
      </c>
      <c r="U95" s="14"/>
    </row>
    <row r="96" ht="409.5" spans="1:21">
      <c r="A96" s="5" t="s">
        <v>865</v>
      </c>
      <c r="B96" s="2" t="str">
        <f ca="1">VLOOKUP(A96,$M:$N,2,0)</f>
        <v>计算机科学与技术，网络空间安全</v>
      </c>
      <c r="C96" s="2" t="str">
        <f ca="1">VLOOKUP(A96,$M:$O,3,0)</f>
        <v>区块链相关算法的知识调研</v>
      </c>
      <c r="D96" s="2" t="str">
        <f ca="1">VLOOKUP(A96,$M:$P,4,0)</f>
        <v>无人集群在起飞后可能和指挥方通信中断，如何保证在集群自主识别通讯方的身份，协同决策对于攻击的成败至关重要。项目对保证我国的国家安全具有重要意义。</v>
      </c>
      <c r="E96" s="2" t="str">
        <f ca="1">VLOOKUP(A96,$M:$Q,5,0)</f>
        <v>1. 设计无人机高效身份认证算法
2. 设计无人机自主协同决策算法</v>
      </c>
      <c r="F96" s="2" t="str">
        <f ca="1">VLOOKUP(A96,$M:$R,6,0)</f>
        <v>1. 设计无人机高效身份认证算法
2. 设计无人机自主协同决策算法</v>
      </c>
      <c r="G96" s="2" t="str">
        <f ca="1">VLOOKUP(A96,$M:$S,7,0)</f>
        <v>公司提供办公电脑以及现有的相关研究成果</v>
      </c>
      <c r="H96" s="2" t="str">
        <f ca="1">VLOOKUP(A96,$M:$T,8,0)</f>
        <v>大约6周，具体双方协商</v>
      </c>
      <c r="I96" s="2">
        <f ca="1">VLOOKUP(A96,$M:$U,9,0)</f>
        <v>0</v>
      </c>
      <c r="M96" s="14" t="s">
        <v>673</v>
      </c>
      <c r="N96" s="14" t="s">
        <v>677</v>
      </c>
      <c r="O96" s="14" t="s">
        <v>678</v>
      </c>
      <c r="P96" s="14" t="s">
        <v>679</v>
      </c>
      <c r="Q96" s="14" t="s">
        <v>680</v>
      </c>
      <c r="R96" s="14" t="s">
        <v>681</v>
      </c>
      <c r="S96" s="14" t="s">
        <v>682</v>
      </c>
      <c r="T96" s="14" t="s">
        <v>683</v>
      </c>
      <c r="U96" s="14"/>
    </row>
    <row r="97" ht="409.5" spans="1:21">
      <c r="A97" s="5" t="s">
        <v>866</v>
      </c>
      <c r="B97" s="2" t="str">
        <f ca="1">VLOOKUP(A97,$M:$N,2,0)</f>
        <v>材料</v>
      </c>
      <c r="C97" s="2" t="str">
        <f ca="1">VLOOKUP(A97,$M:$O,3,0)</f>
        <v>查询相关资料，了解扫描电镜、透射电镜等检测设备，了解微观组织、钼粉粒径、轧制温度、变形量等对产品开裂的影响</v>
      </c>
      <c r="D97" s="2" t="str">
        <f ca="1">VLOOKUP(A97,$M:$P,4,0)</f>
        <v>司南金属材料有限公司是热沉材料领域的高科技企业，钼铜合金是公司的重要产品之一，在航天、5G、军工等领域应用广泛。但是产品在生产过程中容易开裂，影响了材料的综合利用率，无形中增大的生产成本，公司处于提质增效的发展阶段，因此攻克开裂的机理非常重要，为下阶段的节约型生产提供指导。
</v>
      </c>
      <c r="E97" s="2" t="str">
        <f ca="1">VLOOKUP(A97,$M:$Q,5,0)</f>
        <v>通过扫描电镜和透射电镜等设备分析产品开裂区的微观形貌、组织、结构找到开裂的
形成机理。</v>
      </c>
      <c r="F97" s="2" t="str">
        <f ca="1">VLOOKUP(A97,$M:$R,6,0)</f>
        <v>1、制作样品，利用电镜等分析手段获得详细的微观组织照片；2、查询相关资料，结合微观形貌分析钼铜开裂的机理。
</v>
      </c>
      <c r="G97" s="2" t="str">
        <f ca="1">VLOOKUP(A97,$M:$S,7,0)</f>
        <v>公司基础设备齐全，也与一些科研平台拥有合作关系，可以完成大部分试验。</v>
      </c>
      <c r="H97" s="2" t="str">
        <f ca="1">VLOOKUP(A97,$M:$T,8,0)</f>
        <v>6周</v>
      </c>
      <c r="I97" s="2">
        <f ca="1">VLOOKUP(A97,$M:$U,9,0)</f>
        <v>0</v>
      </c>
      <c r="M97" s="14" t="s">
        <v>684</v>
      </c>
      <c r="N97" s="14" t="s">
        <v>688</v>
      </c>
      <c r="O97" s="14" t="s">
        <v>689</v>
      </c>
      <c r="P97" s="14" t="s">
        <v>690</v>
      </c>
      <c r="Q97" s="14" t="s">
        <v>691</v>
      </c>
      <c r="R97" s="14" t="s">
        <v>692</v>
      </c>
      <c r="S97" s="14" t="s">
        <v>693</v>
      </c>
      <c r="T97" s="14" t="s">
        <v>694</v>
      </c>
      <c r="U97" s="14"/>
    </row>
    <row r="98" ht="409.5" spans="1:21">
      <c r="A98" s="5" t="s">
        <v>875</v>
      </c>
      <c r="B98" s="2" t="str">
        <f ca="1">VLOOKUP(A98,$M:$N,2,0)</f>
        <v>材料</v>
      </c>
      <c r="C98" s="2" t="str">
        <f ca="1">VLOOKUP(A98,$M:$O,3,0)</f>
        <v>查询相关资料，了解搅拌摩擦焊设备的相关设备和应用场景、并了解铝铜件得相关焊接技术以及焊接性能的检测方法。</v>
      </c>
      <c r="D98" s="2" t="str">
        <f ca="1">VLOOKUP(A98,$M:$P,4,0)</f>
        <v>公司根据市场调研了解到铝铜件有着广阔的市场前景，但是铝铜件在焊接过程中存在一些难以解决的问题，因此决定使用新的焊接工艺来解决试验中碰到的问题。
</v>
      </c>
      <c r="E98" s="2" t="str">
        <f ca="1">VLOOKUP(A98,$M:$Q,5,0)</f>
        <v>通过查询资料和市场调研，进行设备选型，工艺探索，在通过一定设备检测焊接性能和铝铜件的密封性能
</v>
      </c>
      <c r="F98" s="2" t="str">
        <f ca="1">VLOOKUP(A98,$M:$R,6,0)</f>
        <v>1、选定合适的焊接设备；2、探索出初步的焊接工艺；3、进行性能测试，规划后续的研发方向。
</v>
      </c>
      <c r="G98" s="2" t="str">
        <f ca="1">VLOOKUP(A98,$M:$S,7,0)</f>
        <v>公司目前缺少试验设备，不具备单独研发的条件。
</v>
      </c>
      <c r="H98" s="2" t="str">
        <f ca="1">VLOOKUP(A98,$M:$T,8,0)</f>
        <v>6周</v>
      </c>
      <c r="I98" s="2">
        <f ca="1">VLOOKUP(A98,$M:$U,9,0)</f>
        <v>0</v>
      </c>
      <c r="M98" s="14" t="s">
        <v>695</v>
      </c>
      <c r="N98" s="14" t="s">
        <v>700</v>
      </c>
      <c r="O98" s="14" t="s">
        <v>701</v>
      </c>
      <c r="P98" s="14" t="s">
        <v>702</v>
      </c>
      <c r="Q98" s="14" t="s">
        <v>703</v>
      </c>
      <c r="R98" s="14" t="s">
        <v>704</v>
      </c>
      <c r="S98" s="14" t="s">
        <v>705</v>
      </c>
      <c r="T98" s="14" t="s">
        <v>706</v>
      </c>
      <c r="U98" s="14"/>
    </row>
    <row r="99" ht="409.5" spans="1:21">
      <c r="A99" s="5" t="s">
        <v>881</v>
      </c>
      <c r="B99" s="2" t="str">
        <f ca="1">VLOOKUP(A99,$M:$N,2,0)</f>
        <v>材料科学与工程、机械工程，具有金属材料结构设计经验、仿真模拟经验优先</v>
      </c>
      <c r="C99" s="2" t="str">
        <f ca="1">VLOOKUP(A99,$M:$O,3,0)</f>
        <v>1、了解光伏组件运用场景；
2、具备力学仿真模拟软件操作及分析能力；
3、具备工程制图（二位或三维）能力；
4、了解不同牌号铝合金边框特性等。
</v>
      </c>
      <c r="D99" s="2" t="str">
        <f ca="1">VLOOKUP(A99,$M:$P,4,0)</f>
        <v>本公司一直致力于开发生产高效、高性能光伏组件产品，该产品运用场景广泛，但随着金属材料的成本逐年攀升，边框的结构设计直接影响到产品性能和成本，需要开发高性能底成本的边框，目前尚未找到最优结构设计，以及边框线密度与承载关系的相关数据。</v>
      </c>
      <c r="E99" s="2" t="str">
        <f ca="1">VLOOKUP(A99,$M:$Q,5,0)</f>
        <v>根据目前可靠性的标准要求，设计出一款最优的边框截面模型，实现满足产品载荷性能、边框米重低、成本低的目的</v>
      </c>
      <c r="F99" s="2" t="str">
        <f ca="1">VLOOKUP(A99,$M:$R,6,0)</f>
        <v>结构设计创新以及准确的力学仿真模拟</v>
      </c>
      <c r="G99" s="2" t="str">
        <f ca="1">VLOOKUP(A99,$M:$S,7,0)</f>
        <v>1、公司提供办公电脑；
2、具有机械载荷测试实验设备；
3、具备目前设计图及设计特点介绍；
4、可提供人员协助；</v>
      </c>
      <c r="H99" s="2" t="str">
        <f ca="1">VLOOKUP(A99,$M:$T,8,0)</f>
        <v>第1周：熟悉工作环境及相关实验条件，安排产品与材料工程师就目前光伏组件边框设计特点及运用场景进行详细介绍，并提出设计瓶颈点及需求；
第2-3周：梳理设计思路，着手进行边框截面设计，公司协调组织技术人员参与设计方案评审；
第4周：对新截面边框设计进行模拟仿真测试，确认机械性能效果；
第5周：针对模拟情况进行优化评估；
第6周：总结，对设计思路、设计过程问题点、改善思路及后续优化方案。
</v>
      </c>
      <c r="I99" s="2">
        <f ca="1">VLOOKUP(A99,$M:$U,9,0)</f>
        <v>0</v>
      </c>
      <c r="M99" s="14" t="s">
        <v>707</v>
      </c>
      <c r="N99" s="14" t="s">
        <v>710</v>
      </c>
      <c r="O99" s="14" t="s">
        <v>711</v>
      </c>
      <c r="P99" s="14" t="s">
        <v>712</v>
      </c>
      <c r="Q99" s="14" t="s">
        <v>713</v>
      </c>
      <c r="R99" s="14" t="s">
        <v>714</v>
      </c>
      <c r="S99" s="14" t="s">
        <v>715</v>
      </c>
      <c r="T99" s="14" t="s">
        <v>716</v>
      </c>
      <c r="U99" s="14"/>
    </row>
    <row r="100" ht="409.5" spans="1:21">
      <c r="A100" s="5" t="s">
        <v>893</v>
      </c>
      <c r="B100" s="2" t="str">
        <f ca="1">VLOOKUP(A100,$M:$N,2,0)</f>
        <v>材料科学与工程、电气工程、机械工程</v>
      </c>
      <c r="C100" s="2" t="str">
        <f ca="1">VLOOKUP(A100,$M:$O,3,0)</f>
        <v>1、了解光伏组件使用场景；
2、具备机械强度模拟实验能力；
3、具备电气结构设计能力。</v>
      </c>
      <c r="D100" s="2" t="str">
        <f ca="1">VLOOKUP(A100,$M:$P,4,0)</f>
        <v>光伏组件由于运用场景广泛，当在恶劣工况环境下使用时，存在连接器被腐蚀等问题，造成产品异常，随着系统电压的不断身高，因此开发一款新型设计的耐高压耐腐蚀连接器前景非常广阔</v>
      </c>
      <c r="E100" s="2" t="str">
        <f ca="1">VLOOKUP(A100,$M:$Q,5,0)</f>
        <v>根据爬电标准要求，开发一款新结构及新材料设计的连接器，在成本不增加的前提下提升连接器性能</v>
      </c>
      <c r="F100" s="2" t="str">
        <f ca="1">VLOOKUP(A100,$M:$R,6,0)</f>
        <v>开发一款高性能抗腐蚀的新材料；结合目前行业内连接器特点，设计一款低成本、高耐压结构设计连接器</v>
      </c>
      <c r="G100" s="2" t="str">
        <f ca="1">VLOOKUP(A100,$M:$S,7,0)</f>
        <v>1、公司提供办公电脑及
调研条件；
2、可提供人员协助设计；
3、可提供老化、绝缘等实验测试条件；</v>
      </c>
      <c r="H100" s="2" t="str">
        <f ca="1">VLOOKUP(A100,$M:$T,8,0)</f>
        <v>第1周：熟悉工作环境及相关实验条件，安排产品与材料工程师就目前光伏组件运用场景及出现的问题进行详细介绍；
第2-3周：梳理连接器设计思路，着手连接器不同材料结构设计，公司协调组织技术人员参与设计方案评审；
第4周：对设计进行力学模拟仿真测试，确认性能效果；
第5周：针对模拟情况进行优化评估；
第6周：总结，对设计思路、设计过程问题点、改善思路及后续优化方案。
</v>
      </c>
      <c r="I100" s="2">
        <f ca="1">VLOOKUP(A100,$M:$U,9,0)</f>
        <v>0</v>
      </c>
      <c r="M100" s="14" t="s">
        <v>1166</v>
      </c>
      <c r="N100" s="14" t="s">
        <v>1171</v>
      </c>
      <c r="O100" s="14" t="s">
        <v>1172</v>
      </c>
      <c r="P100" s="14" t="s">
        <v>1173</v>
      </c>
      <c r="Q100" s="14" t="s">
        <v>1174</v>
      </c>
      <c r="R100" s="14" t="s">
        <v>1175</v>
      </c>
      <c r="S100" s="14" t="s">
        <v>1176</v>
      </c>
      <c r="T100" s="14" t="s">
        <v>1177</v>
      </c>
      <c r="U100" s="14"/>
    </row>
    <row r="101" ht="409.5" spans="1:21">
      <c r="A101" s="5" t="s">
        <v>901</v>
      </c>
      <c r="B101" s="2" t="str">
        <f ca="1">VLOOKUP(A101,$M:$N,2,0)</f>
        <v>机械、航空与动力类 承担智能制造、空天科技、精密仪器、车辆设计等相关的科技创新服务与研究工作；</v>
      </c>
      <c r="C101" s="2" t="str">
        <f ca="1">VLOOKUP(A101,$M:$O,3,0)</f>
        <v>准备自己的日用品、住宿公司安排。</v>
      </c>
      <c r="D101" s="2" t="str">
        <f ca="1">VLOOKUP(A101,$M:$P,4,0)</f>
        <v>拥有1970平的实验室加生产车间</v>
      </c>
      <c r="E101" s="2" t="str">
        <f ca="1">VLOOKUP(A101,$M:$Q,5,0)</f>
        <v>等离子刀头和一体机的融合问题</v>
      </c>
      <c r="F101" s="2" t="str">
        <f ca="1">VLOOKUP(A101,$M:$R,6,0)</f>
        <v>解决等离子刀头和一体机的融合问题</v>
      </c>
      <c r="G101" s="2" t="str">
        <f ca="1">VLOOKUP(A101,$M:$S,7,0)</f>
        <v>公司提供办公电脑；提
供调研条件；相关人员协助支持</v>
      </c>
      <c r="H101" s="2" t="str">
        <f ca="1">VLOOKUP(A101,$M:$T,8,0)</f>
        <v>第1周：熟悉相关器械资料，拟定下一步工作计划；
第2周：了解产品所存在问题；
第3周：分析问题所在，并给于技术支持；
第3周-第6周：完善产品，攻克技术难点；
第6周：总结和改进</v>
      </c>
      <c r="I101" s="2" t="str">
        <f ca="1">VLOOKUP(A101,$M:$U,9,0)</f>
        <v>无</v>
      </c>
      <c r="M101" s="33" t="s">
        <v>602</v>
      </c>
      <c r="N101" s="33" t="s">
        <v>606</v>
      </c>
      <c r="O101" s="33" t="s">
        <v>607</v>
      </c>
      <c r="P101" s="34" t="s">
        <v>608</v>
      </c>
      <c r="Q101" s="34" t="s">
        <v>609</v>
      </c>
      <c r="R101" s="34" t="s">
        <v>610</v>
      </c>
      <c r="S101" s="34" t="s">
        <v>611</v>
      </c>
      <c r="T101" s="34" t="s">
        <v>612</v>
      </c>
      <c r="U101" s="34"/>
    </row>
    <row r="102" ht="409.5" spans="1:21">
      <c r="A102" s="5" t="s">
        <v>912</v>
      </c>
      <c r="B102" s="2" t="str">
        <f ca="1">VLOOKUP(A102,$M:$N,2,0)</f>
        <v>新材料类</v>
      </c>
      <c r="C102" s="2" t="str">
        <f ca="1">VLOOKUP(A102,$M:$O,3,0)</f>
        <v>准备自己的日用品、住宿公司安排。</v>
      </c>
      <c r="D102" s="2" t="str">
        <f ca="1">VLOOKUP(A102,$M:$P,4,0)</f>
        <v>拥有1970平的实验室加生产车间</v>
      </c>
      <c r="E102" s="2" t="str">
        <f ca="1">VLOOKUP(A102,$M:$Q,5,0)</f>
        <v>某项目材料的降解及完善</v>
      </c>
      <c r="F102" s="2" t="str">
        <f ca="1">VLOOKUP(A102,$M:$R,6,0)</f>
        <v>完成材料类项目的完善及突破技术壁垒</v>
      </c>
      <c r="G102" s="2" t="str">
        <f ca="1">VLOOKUP(A102,$M:$S,7,0)</f>
        <v>公司提供办公电脑；提
供调研条件；相关人员协助支持</v>
      </c>
      <c r="H102" s="2" t="str">
        <f ca="1">VLOOKUP(A102,$M:$T,8,0)</f>
        <v>第1周：熟悉相关产品资料，拟定下一步工作计划；
第2周：了解产品所存在技术壁垒；
第3周：分析问题所在，并给于专业建议及支持；
第3周-第6周：完善产品，攻克技术难点；
第6周：总结和改进</v>
      </c>
      <c r="I102" s="2" t="str">
        <f ca="1">VLOOKUP(A102,$M:$U,9,0)</f>
        <v>无</v>
      </c>
      <c r="M102" s="33" t="s">
        <v>1178</v>
      </c>
      <c r="N102" s="33" t="s">
        <v>1180</v>
      </c>
      <c r="O102" s="33" t="s">
        <v>1181</v>
      </c>
      <c r="P102" s="34" t="s">
        <v>1182</v>
      </c>
      <c r="Q102" s="34" t="s">
        <v>1183</v>
      </c>
      <c r="R102" s="34" t="s">
        <v>1184</v>
      </c>
      <c r="S102" s="34" t="s">
        <v>1185</v>
      </c>
      <c r="T102" s="34" t="s">
        <v>1186</v>
      </c>
      <c r="U102" s="34"/>
    </row>
    <row r="103" ht="219" spans="1:21">
      <c r="A103" s="29" t="s">
        <v>917</v>
      </c>
      <c r="B103" s="2" t="str">
        <f ca="1">VLOOKUP(A103,$M:$N,2,0)</f>
        <v>精仪系
光学工程专业
仪器科学与技术专业
高等研究院
物理学</v>
      </c>
      <c r="C103" s="2" t="str">
        <f ca="1">VLOOKUP(A103,$M:$O,3,0)</f>
        <v>熟悉严格耦合波分析的理论计算方法</v>
      </c>
      <c r="D103" s="2" t="str">
        <f ca="1">VLOOKUP(A103,$M:$P,4,0)</f>
        <v>预研项目，集成电路芯片关键尺度反射光谱量测技术开发</v>
      </c>
      <c r="E103" s="2" t="str">
        <f ca="1">VLOOKUP(A103,$M:$Q,5,0)</f>
        <v>建立一套微纳光栅结构的反射光谱模型，给出结构参数算出相应的反射光谱</v>
      </c>
      <c r="F103" s="2" t="str">
        <f ca="1">VLOOKUP(A103,$M:$R,6,0)</f>
        <v>严格耦合波分析（RCWA）算法的应用实现</v>
      </c>
      <c r="G103" s="2" t="str">
        <f ca="1">VLOOKUP(A103,$M:$S,7,0)</f>
        <v>具备算法开发</v>
      </c>
      <c r="H103" s="2" t="str">
        <f ca="1">VLOOKUP(A103,$M:$T,8,0)</f>
        <v>待定</v>
      </c>
      <c r="I103" s="2">
        <f ca="1">VLOOKUP(A103,$M:$U,9,0)</f>
        <v>0</v>
      </c>
      <c r="M103" s="33" t="s">
        <v>1187</v>
      </c>
      <c r="N103" s="33" t="s">
        <v>1189</v>
      </c>
      <c r="O103" s="33" t="s">
        <v>1190</v>
      </c>
      <c r="P103" s="34" t="s">
        <v>1191</v>
      </c>
      <c r="Q103" s="34" t="s">
        <v>1192</v>
      </c>
      <c r="R103" s="34" t="s">
        <v>1193</v>
      </c>
      <c r="S103" s="34" t="s">
        <v>1194</v>
      </c>
      <c r="T103" s="34" t="s">
        <v>1195</v>
      </c>
      <c r="U103" s="34"/>
    </row>
    <row r="104" ht="185" spans="1:21">
      <c r="A104" s="29" t="s">
        <v>927</v>
      </c>
      <c r="B104" s="2" t="str">
        <f ca="1">VLOOKUP(A104,$M:$N,2,0)</f>
        <v>精仪系
光学工程专业
仪器科学与技术专业
自动化系
控制科学与工程</v>
      </c>
      <c r="C104" s="2" t="str">
        <f ca="1">VLOOKUP(A104,$M:$O,3,0)</f>
        <v>熟悉AOM/AOD的工作原理，熟悉激光束直写技术，资料收集和学习</v>
      </c>
      <c r="D104" s="2" t="str">
        <f ca="1">VLOOKUP(A104,$M:$P,4,0)</f>
        <v>预研项目，基于非2D数字空间光调制的直写技术</v>
      </c>
      <c r="E104" s="2" t="str">
        <f ca="1">VLOOKUP(A104,$M:$Q,5,0)</f>
        <v>给出一个技术可行的方案论证</v>
      </c>
      <c r="F104" s="2" t="str">
        <f ca="1">VLOOKUP(A104,$M:$R,6,0)</f>
        <v>子系统和系统的分析和实现，关键部件的选型</v>
      </c>
      <c r="G104" s="2" t="str">
        <f ca="1">VLOOKUP(A104,$M:$S,7,0)</f>
        <v>技术调研项目</v>
      </c>
      <c r="H104" s="2" t="str">
        <f ca="1">VLOOKUP(A104,$M:$T,8,0)</f>
        <v>待定</v>
      </c>
      <c r="I104" s="2">
        <f ca="1">VLOOKUP(A104,$M:$U,9,0)</f>
        <v>0</v>
      </c>
      <c r="M104" s="33" t="s">
        <v>1196</v>
      </c>
      <c r="N104" s="33" t="s">
        <v>1197</v>
      </c>
      <c r="O104" s="33" t="s">
        <v>1198</v>
      </c>
      <c r="P104" s="34" t="s">
        <v>1199</v>
      </c>
      <c r="Q104" s="34" t="s">
        <v>1200</v>
      </c>
      <c r="R104" s="34" t="s">
        <v>1201</v>
      </c>
      <c r="S104" s="34" t="s">
        <v>1202</v>
      </c>
      <c r="T104" s="34" t="s">
        <v>1203</v>
      </c>
      <c r="U104" s="34"/>
    </row>
    <row r="105" ht="320" spans="1:21">
      <c r="A105" s="29" t="s">
        <v>935</v>
      </c>
      <c r="B105" s="2" t="str">
        <f ca="1">VLOOKUP(A105,$M:$N,2,0)</f>
        <v>精仪系
仪器科学与技术
自动化系
控制科学与工程专业
电子工程系
电子科学与技术
计算机系
计算机科学与技术</v>
      </c>
      <c r="C105" s="2" t="str">
        <f ca="1">VLOOKUP(A105,$M:$O,3,0)</f>
        <v>熟悉数字控制理论和嵌入式软体开发</v>
      </c>
      <c r="D105" s="2" t="str">
        <f ca="1">VLOOKUP(A105,$M:$P,4,0)</f>
        <v>单轴精密运动系统分析与控制</v>
      </c>
      <c r="E105" s="2" t="str">
        <f ca="1">VLOOKUP(A105,$M:$Q,5,0)</f>
        <v>设计一个平台运动数字控制器</v>
      </c>
      <c r="F105" s="2" t="str">
        <f ca="1">VLOOKUP(A105,$M:$R,6,0)</f>
        <v>高精度运动控制器的设计和实现</v>
      </c>
      <c r="G105" s="2" t="str">
        <f ca="1">VLOOKUP(A105,$M:$S,7,0)</f>
        <v>硬件计划采用商业板卡</v>
      </c>
      <c r="H105" s="2" t="str">
        <f ca="1">VLOOKUP(A105,$M:$T,8,0)</f>
        <v>待定</v>
      </c>
      <c r="I105" s="2">
        <f ca="1">VLOOKUP(A105,$M:$U,9,0)</f>
        <v>0</v>
      </c>
      <c r="M105" s="14" t="s">
        <v>981</v>
      </c>
      <c r="N105" s="14" t="s">
        <v>987</v>
      </c>
      <c r="O105" s="14" t="s">
        <v>988</v>
      </c>
      <c r="P105" s="14" t="s">
        <v>989</v>
      </c>
      <c r="Q105" s="14" t="s">
        <v>990</v>
      </c>
      <c r="R105" s="14" t="s">
        <v>991</v>
      </c>
      <c r="S105" s="14" t="s">
        <v>992</v>
      </c>
      <c r="T105" s="14" t="s">
        <v>993</v>
      </c>
      <c r="U105" s="14"/>
    </row>
    <row r="106" ht="202" spans="1:21">
      <c r="A106" s="29" t="s">
        <v>943</v>
      </c>
      <c r="B106" s="2" t="str">
        <f ca="1">VLOOKUP(A106,$M:$N,2,0)</f>
        <v>机械工程系
机械工程专业
精仪系
仪器科学与技术专业
航天航空学院
力学专业</v>
      </c>
      <c r="C106" s="2" t="str">
        <f ca="1">VLOOKUP(A106,$M:$O,3,0)</f>
        <v>熟悉流体仿真建模工具和气浮轴承运动平台系统</v>
      </c>
      <c r="D106" s="2" t="str">
        <f ca="1">VLOOKUP(A106,$M:$P,4,0)</f>
        <v>气浮轴承运动平台的系统分析</v>
      </c>
      <c r="E106" s="2" t="str">
        <f ca="1">VLOOKUP(A106,$M:$Q,5,0)</f>
        <v>为气浮轴承平台平台的机械设计提供理论依据</v>
      </c>
      <c r="F106" s="2" t="str">
        <f ca="1">VLOOKUP(A106,$M:$R,6,0)</f>
        <v>根据不同的机械设计参数给出气浮轴承的特征参数从而优化系统设计</v>
      </c>
      <c r="G106" s="2" t="str">
        <f ca="1">VLOOKUP(A106,$M:$S,7,0)</f>
        <v>具备建模条件</v>
      </c>
      <c r="H106" s="2" t="str">
        <f ca="1">VLOOKUP(A106,$M:$T,8,0)</f>
        <v>待定</v>
      </c>
      <c r="I106" s="2">
        <f ca="1">VLOOKUP(A106,$M:$U,9,0)</f>
        <v>0</v>
      </c>
      <c r="M106" s="14" t="s">
        <v>865</v>
      </c>
      <c r="N106" s="14" t="s">
        <v>794</v>
      </c>
      <c r="O106" s="14" t="s">
        <v>798</v>
      </c>
      <c r="P106" s="14" t="s">
        <v>799</v>
      </c>
      <c r="Q106" s="14" t="s">
        <v>800</v>
      </c>
      <c r="R106" s="14" t="s">
        <v>800</v>
      </c>
      <c r="S106" s="14" t="s">
        <v>801</v>
      </c>
      <c r="T106" s="14" t="s">
        <v>802</v>
      </c>
      <c r="U106" s="14"/>
    </row>
    <row r="107" ht="404" spans="1:21">
      <c r="A107" s="29" t="s">
        <v>950</v>
      </c>
      <c r="B107" s="2" t="str">
        <f ca="1">VLOOKUP(A107,$M:$N,2,0)</f>
        <v>精仪系
仪器科学与技术专业
电子工程系
电子科学与技术
信息与通信工程专业
计算机科学与技术系
计算机科学与技术专业
自动化系
控制科学与工程专业</v>
      </c>
      <c r="C107" s="2" t="str">
        <f ca="1">VLOOKUP(A107,$M:$O,3,0)</f>
        <v>熟悉双频激光干涉仪的工作原理，熟悉FPGA数据处理板卡和嵌入式软体开发</v>
      </c>
      <c r="D107" s="2" t="str">
        <f ca="1">VLOOKUP(A107,$M:$P,4,0)</f>
        <v>解决商用双频干涉仪与非VME接口运动平台控制器的接口问题</v>
      </c>
      <c r="E107" s="2" t="str">
        <f ca="1">VLOOKUP(A107,$M:$Q,5,0)</f>
        <v>采用通用的FPGA板卡实现双频干涉仪的信号解调从而使之可以与非VME接口的平台控制器连接。</v>
      </c>
      <c r="F107" s="2" t="str">
        <f ca="1">VLOOKUP(A107,$M:$R,6,0)</f>
        <v>双频干涉仪的拍频信号解调得出干涉仪的位置信号</v>
      </c>
      <c r="G107" s="2" t="str">
        <f ca="1">VLOOKUP(A107,$M:$S,7,0)</f>
        <v>可采用商用板卡开发</v>
      </c>
      <c r="H107" s="2" t="str">
        <f ca="1">VLOOKUP(A107,$M:$T,8,0)</f>
        <v>待定</v>
      </c>
      <c r="I107" s="2">
        <f ca="1">VLOOKUP(A107,$M:$U,9,0)</f>
        <v>0</v>
      </c>
      <c r="M107" s="14" t="s">
        <v>866</v>
      </c>
      <c r="N107" s="14" t="s">
        <v>869</v>
      </c>
      <c r="O107" s="14" t="s">
        <v>870</v>
      </c>
      <c r="P107" s="14" t="s">
        <v>871</v>
      </c>
      <c r="Q107" s="14" t="s">
        <v>872</v>
      </c>
      <c r="R107" s="14" t="s">
        <v>873</v>
      </c>
      <c r="S107" s="14" t="s">
        <v>874</v>
      </c>
      <c r="T107" s="14" t="s">
        <v>378</v>
      </c>
      <c r="U107" s="14"/>
    </row>
    <row r="108" ht="252" spans="1:21">
      <c r="A108" s="29" t="s">
        <v>958</v>
      </c>
      <c r="B108" s="2" t="str">
        <f ca="1">VLOOKUP(A108,$M:$N,2,0)</f>
        <v>精仪系
仪器科学与技术
电子工程系
电子科学与技术专业
集成电路学院
电子科学与技术</v>
      </c>
      <c r="C108" s="2" t="str">
        <f ca="1">VLOOKUP(A108,$M:$O,3,0)</f>
        <v>熟悉电磁兼容测试及仿真工具，提前准备需要的工具等条件。</v>
      </c>
      <c r="D108" s="2" t="str">
        <f ca="1">VLOOKUP(A108,$M:$P,4,0)</f>
        <v>随着国产光刻设备的发展，伴随的电磁兼容问题也日显突出。但是针对这方面的研究和标准很少。</v>
      </c>
      <c r="E108" s="2" t="str">
        <f ca="1">VLOOKUP(A108,$M:$Q,5,0)</f>
        <v>完成光刻机电磁环境的测量与量化分析。定义相关标准或者通过整改使达到相关标准，</v>
      </c>
      <c r="F108" s="2" t="str">
        <f ca="1">VLOOKUP(A108,$M:$R,6,0)</f>
        <v>电磁环境的测量与量化分析</v>
      </c>
      <c r="G108" s="2" t="str">
        <f ca="1">VLOOKUP(A108,$M:$S,7,0)</f>
        <v>具备光刻设备整机。频谱分析仪，电流探头等基础测量设备</v>
      </c>
      <c r="H108" s="2" t="str">
        <f ca="1">VLOOKUP(A108,$M:$T,8,0)</f>
        <v>待定</v>
      </c>
      <c r="I108" s="2">
        <f ca="1">VLOOKUP(A108,$M:$U,9,0)</f>
        <v>0</v>
      </c>
      <c r="M108" s="14" t="s">
        <v>875</v>
      </c>
      <c r="N108" s="14" t="s">
        <v>869</v>
      </c>
      <c r="O108" s="14" t="s">
        <v>876</v>
      </c>
      <c r="P108" s="14" t="s">
        <v>877</v>
      </c>
      <c r="Q108" s="14" t="s">
        <v>878</v>
      </c>
      <c r="R108" s="14" t="s">
        <v>879</v>
      </c>
      <c r="S108" s="14" t="s">
        <v>880</v>
      </c>
      <c r="T108" s="14" t="s">
        <v>378</v>
      </c>
      <c r="U108" s="14"/>
    </row>
    <row r="109" ht="353" spans="1:21">
      <c r="A109" s="29" t="s">
        <v>966</v>
      </c>
      <c r="B109" s="2" t="str">
        <f ca="1">VLOOKUP(A109,$M:$N,2,0)</f>
        <v>精仪系
仪器科学与技术
集成电路学院
电子科学与技术
计算机科学与技术系
计算机科学与技术专业
自动化系
控制科学与工程</v>
      </c>
      <c r="C109" s="2" t="str">
        <f ca="1">VLOOKUP(A109,$M:$O,3,0)</f>
        <v>结构/运动/温度/湿度/抓靶/曝光等因素对光刻系统误差的影响以及相关补偿方法</v>
      </c>
      <c r="D109" s="2" t="str">
        <f ca="1">VLOOKUP(A109,$M:$P,4,0)</f>
        <v>通过软件算法对系统误差进行补偿，提高光刻设备的精度和稳定性</v>
      </c>
      <c r="E109" s="2" t="str">
        <f ca="1">VLOOKUP(A109,$M:$Q,5,0)</f>
        <v>开发一套设备误差分析和补偿的方法，建立理想坐标系与实际坐标系之间的相互转换方法</v>
      </c>
      <c r="F109" s="2" t="str">
        <f ca="1">VLOOKUP(A109,$M:$R,6,0)</f>
        <v>通过误差补偿技术，提升光刻机系统的精度</v>
      </c>
      <c r="G109" s="2" t="str">
        <f ca="1">VLOOKUP(A109,$M:$S,7,0)</f>
        <v>已有大部分补偿方法和坐标系定义</v>
      </c>
      <c r="H109" s="2" t="str">
        <f ca="1">VLOOKUP(A109,$M:$T,8,0)</f>
        <v>待定</v>
      </c>
      <c r="I109" s="2">
        <f ca="1">VLOOKUP(A109,$M:$U,9,0)</f>
        <v>0</v>
      </c>
      <c r="M109" s="14" t="s">
        <v>1227</v>
      </c>
      <c r="N109" s="14" t="s">
        <v>1228</v>
      </c>
      <c r="O109" s="14" t="s">
        <v>1229</v>
      </c>
      <c r="P109" s="14" t="s">
        <v>808</v>
      </c>
      <c r="Q109" s="14" t="s">
        <v>809</v>
      </c>
      <c r="R109" s="14" t="s">
        <v>1230</v>
      </c>
      <c r="S109" s="14" t="s">
        <v>811</v>
      </c>
      <c r="T109" s="14" t="s">
        <v>812</v>
      </c>
      <c r="U109" s="14"/>
    </row>
    <row r="110" ht="303" spans="1:21">
      <c r="A110" s="29" t="s">
        <v>974</v>
      </c>
      <c r="B110" s="2" t="str">
        <f ca="1">VLOOKUP(A110,$M:$N,2,0)</f>
        <v>高等研究院
计算机科学与技术专业
软件学院
软件工程专业</v>
      </c>
      <c r="C110" s="2" t="str">
        <f ca="1">VLOOKUP(A110,$M:$O,3,0)</f>
        <v>研究自然语言网络框架</v>
      </c>
      <c r="D110" s="2" t="str">
        <f ca="1">VLOOKUP(A110,$M:$P,4,0)</f>
        <v>给现场维护人员提供一个简单易用的问题咨询系统</v>
      </c>
      <c r="E110" s="2" t="str">
        <f ca="1">VLOOKUP(A110,$M:$Q,5,0)</f>
        <v>确定智能客服系统的模型框架，在公司服务器上验证满足要求</v>
      </c>
      <c r="F110" s="2" t="str">
        <f ca="1">VLOOKUP(A110,$M:$R,6,0)</f>
        <v>自然语言框架应用</v>
      </c>
      <c r="G110" s="2" t="str">
        <f ca="1">VLOOKUP(A110,$M:$S,7,0)</f>
        <v>无</v>
      </c>
      <c r="H110" s="2" t="str">
        <f ca="1">VLOOKUP(A110,$M:$T,8,0)</f>
        <v>待定</v>
      </c>
      <c r="I110" s="2">
        <f ca="1">VLOOKUP(A110,$M:$U,9,0)</f>
        <v>0</v>
      </c>
      <c r="M110" s="14" t="s">
        <v>778</v>
      </c>
      <c r="N110" s="14" t="s">
        <v>781</v>
      </c>
      <c r="O110" s="14" t="s">
        <v>782</v>
      </c>
      <c r="P110" s="24" t="s">
        <v>783</v>
      </c>
      <c r="Q110" s="14" t="s">
        <v>784</v>
      </c>
      <c r="R110" s="14" t="s">
        <v>785</v>
      </c>
      <c r="S110" s="14" t="s">
        <v>776</v>
      </c>
      <c r="T110" s="14" t="s">
        <v>777</v>
      </c>
      <c r="U110" s="14"/>
    </row>
    <row r="111" ht="409.5" spans="1:21">
      <c r="A111" s="5" t="s">
        <v>981</v>
      </c>
      <c r="B111" s="2" t="str">
        <f ca="1">VLOOKUP(A111,$M:$N,2,0)</f>
        <v>环境学院</v>
      </c>
      <c r="C111" s="2" t="str">
        <f ca="1">VLOOKUP(A111,$M:$O,3,0)</f>
        <v>企业温室气体排放源、识别国家关于碳中和及绿色能源的相关政策，制定大众汽车（安徽）的碳中和路线图（与相关政策匹配）。</v>
      </c>
      <c r="D111" s="2" t="str">
        <f ca="1">VLOOKUP(A111,$M:$P,4,0)</f>
        <v>企业为实现2025年碳达峰2050年碳中和，并计划在2025年取得ISO14064&amp;PAS 2060的认证</v>
      </c>
      <c r="E111" s="2" t="str">
        <f ca="1">VLOOKUP(A111,$M:$Q,5,0)</f>
        <v>企业2025年实现碳中和，6周建立计算模型，帮企业计算出经济最优化的碳中和方案</v>
      </c>
      <c r="F111" s="2" t="str">
        <f ca="1">VLOOKUP(A111,$M:$R,6,0)</f>
        <v>需要识别温室气体排放的源头，计算温室气体排放总量（最低要求生成excel计算表格，理想是碳中和应用软件），研讨企业可以实施的碳中和项目以及VWA的碳中和的路线图和相关政策匹配上。</v>
      </c>
      <c r="G111" s="2" t="str">
        <f ca="1">VLOOKUP(A111,$M:$S,7,0)</f>
        <v>能源基础数据以及购买绿电计划</v>
      </c>
      <c r="H111" s="2" t="str">
        <f ca="1">VLOOKUP(A111,$M:$T,8,0)</f>
        <v>2023年6月-8月</v>
      </c>
      <c r="I111" s="2">
        <f ca="1">VLOOKUP(A111,$M:$U,9,0)</f>
        <v>0</v>
      </c>
      <c r="M111" s="14" t="s">
        <v>1231</v>
      </c>
      <c r="N111" s="14" t="s">
        <v>1232</v>
      </c>
      <c r="O111" s="14" t="s">
        <v>750</v>
      </c>
      <c r="P111" s="14" t="s">
        <v>751</v>
      </c>
      <c r="Q111" s="15" t="s">
        <v>1233</v>
      </c>
      <c r="R111" s="15" t="s">
        <v>753</v>
      </c>
      <c r="S111" s="14" t="s">
        <v>754</v>
      </c>
      <c r="T111" s="14" t="s">
        <v>378</v>
      </c>
      <c r="U111" s="14"/>
    </row>
    <row r="112" ht="409.5" spans="1:21">
      <c r="A112" s="6" t="s">
        <v>994</v>
      </c>
      <c r="B112" s="2" t="str">
        <f ca="1">VLOOKUP(A112,$M:$N,2,0)</f>
        <v>计算机科学与技术
数据科学和信息技术
数学
信息学</v>
      </c>
      <c r="C112" s="2" t="str">
        <f ca="1">VLOOKUP(A112,$M:$O,3,0)</f>
        <v>掌握基本的数据科学相关技能及知识，掌握基础的传统机器学习、深度学习算法，掌握相关研究和开发工具的使用。</v>
      </c>
      <c r="D112" s="2" t="str">
        <f ca="1">VLOOKUP(A112,$M:$P,4,0)</f>
        <v>在智能制造的目标驱动之下，传统制造业在数字化转型过程中产生的海量工业大数据成为数据科学领域继第三产业之后又一肥沃的数据矿源。
制造业从设计、研发、供应到生产、测试、售后全流程的完整数据链条为数据科学研究提供了海量多源异构的数据资产与完整多样的应用场景。</v>
      </c>
      <c r="E112" s="2" t="str">
        <f ca="1">VLOOKUP(A112,$M:$Q,5,0)</f>
        <v>基于笔记本研发阶段仪器设备数据、笔记本生产制作阶段产品测试数据以及产品售后数据，选取合适的研究工具，进行工业大数据研究与价值挖掘。
挖掘工业大数据价值、探索工业知识图谱构建、规划图学习相关的工业领域应用。</v>
      </c>
      <c r="F112" s="2" t="str">
        <f ca="1">VLOOKUP(A112,$M:$R,6,0)</f>
        <v>使用真实的工业研发、生产数据，研究在极端数据不平衡情况下进行异常检测的相关可行技术手段，通过实践明确数据质量的评估指标，量化其边界。亦包含探索工业知识图谱的搭建与应用，进行相关数据科学研究的调研与课题设计。</v>
      </c>
      <c r="G112" s="2" t="str">
        <f ca="1">VLOOKUP(A112,$M:$S,7,0)</f>
        <v>办公及生活环境：研究及开发资源和工具齐全、成熟的实验室研究环境及配套服务，员工宿舍及食堂，开放轻松的交流和学习环境
研究环境：海量真实工业数据，工业制造全流程全链条数据矿脉及应用场景，充足的算力服务器资源
</v>
      </c>
      <c r="H112" s="2" t="str">
        <f ca="1">VLOOKUP(A112,$M:$T,8,0)</f>
        <v>第1周：熟悉实习期间的生活和工作环境。基于现有数据，学习业务背景及应用场景，了解数据来源及总体情况，理解实习任务及挑战点。明确需求，配合完成相关工作资源的配置。
第2周：使用具体工具和方法，快速验证可行性，根据具体的指标确定实习期间的目标。搜集相关的学术及项目资料，开始研究
第3周：尝试不同的方法，实践并验证算法及方法在真实工业数据上的表现。从具体方向、算法、数据等角度，分析研究应用场景的核心问题及潜在解决方案。
第4周、第5周：与团队合作制订详细的方案选项，设计明确的评估指标，针对不同的方案进行完整的实验验证。
第6周：针对不同的方案结果，分析原因并修改方案细节。 整合所有方案及结果，总结实践期间业务、技术、研究等场景的经验与不足。</v>
      </c>
      <c r="I112" s="2" t="str">
        <f ca="1">VLOOKUP(A112,$M:$U,9,0)</f>
        <v>/</v>
      </c>
      <c r="M112" s="14" t="s">
        <v>1234</v>
      </c>
      <c r="N112" s="14" t="s">
        <v>1235</v>
      </c>
      <c r="O112" s="14" t="s">
        <v>756</v>
      </c>
      <c r="P112" s="14" t="s">
        <v>757</v>
      </c>
      <c r="Q112" s="14" t="s">
        <v>758</v>
      </c>
      <c r="R112" s="14" t="s">
        <v>759</v>
      </c>
      <c r="S112" s="14" t="s">
        <v>760</v>
      </c>
      <c r="T112" s="14" t="s">
        <v>378</v>
      </c>
      <c r="U112" s="14"/>
    </row>
    <row r="113" ht="409.5" spans="1:21">
      <c r="A113" s="6" t="s">
        <v>1004</v>
      </c>
      <c r="B113" s="2" t="str">
        <f ca="1">VLOOKUP(A113,$M:$N,2,0)</f>
        <v>控制科学与工程
机械工程</v>
      </c>
      <c r="C113" s="2" t="str">
        <f ca="1">VLOOKUP(A113,$M:$O,3,0)</f>
        <v>熟悉机械臂相关理论知识/非标自动化相关设备</v>
      </c>
      <c r="D113" s="2" t="str">
        <f ca="1">VLOOKUP(A113,$M:$P,4,0)</f>
        <v>1.政策：中国制造2025，工业4.0
2.企业：个人电脑制造业务业界领先，全链条端到端完整健壮的生产制造体系</v>
      </c>
      <c r="E113" s="2" t="str">
        <f ca="1">VLOOKUP(A113,$M:$Q,5,0)</f>
        <v>基于公司个人电脑制造业务的生产需求，研究机械臂柔顺控制和路径规划算法，设计柔性生产解决方案，探索未来面向电子制造的柔性协作机器人系统关键技术发展趋势</v>
      </c>
      <c r="F113" s="2" t="str">
        <f ca="1">VLOOKUP(A113,$M:$R,6,0)</f>
        <v>1.设计个人电脑制造场景下的机械臂柔顺控制算法，提高生产自动化和智能化、柔性化能力
2.设计个人电脑制造场景下智能生产的解决方案，加速智能制造算法的落地实施
3.构建个人电脑制造场景下柔性生产算法设计、验证平台</v>
      </c>
      <c r="G113" s="2" t="str">
        <f ca="1">VLOOKUP(A113,$M:$S,7,0)</f>
        <v>1.硬件：高性能办公电脑、Franka/三菱机械臂等实验设备、可供机器学习、深度学习算法进行大规模训练的高性能算力服务器、优质的办公环境
2.软件：行业经验丰富、分工明确的团队，基于边缘AI平台的机械臂运动控制算法框架</v>
      </c>
      <c r="H113" s="2" t="str">
        <f ca="1">VLOOKUP(A113,$M:$T,8,0)</f>
        <v>1.第一周：由行政同事介绍公司生活工作情况，由业务同事介绍业务情况、由技术团队介绍技术储备及问题
2.第二周：深入了解生产需求，结合生产场景，对现有个人电脑生产流程进行挖掘分析，理解柔性生产和智能生产的需求。
3.第三周及第四周：针对柔性生产需求点，设计算法和实施方案。
4.第五周：梳理机械臂柔顺控制\运动规划算法和柔性生产\智能生产方案，结合实验室设备进行实验验证
5.第六周：汇总前五周工作成果。分析归纳已完成部分的收获，整理未解决问题并总结原因，探索未来面向电子制造的柔性协作机器人系统关键技术发展趋势。</v>
      </c>
      <c r="I113" s="2" t="str">
        <f ca="1">VLOOKUP(A113,$M:$U,9,0)</f>
        <v>/</v>
      </c>
      <c r="M113" s="14" t="s">
        <v>1236</v>
      </c>
      <c r="N113" s="14" t="s">
        <v>1237</v>
      </c>
      <c r="O113" s="14" t="s">
        <v>762</v>
      </c>
      <c r="P113" s="14" t="s">
        <v>763</v>
      </c>
      <c r="Q113" s="14" t="s">
        <v>764</v>
      </c>
      <c r="R113" s="15" t="s">
        <v>765</v>
      </c>
      <c r="S113" s="14" t="s">
        <v>766</v>
      </c>
      <c r="T113" s="14" t="s">
        <v>378</v>
      </c>
      <c r="U113" s="14"/>
    </row>
    <row r="114" ht="409.5" spans="1:21">
      <c r="A114" s="6" t="s">
        <v>1012</v>
      </c>
      <c r="B114" s="2" t="str">
        <f ca="1">VLOOKUP(A114,$M:$N,2,0)</f>
        <v>计算机科学与技术
信息学
数学
计算物理</v>
      </c>
      <c r="C114" s="2" t="str">
        <f ca="1">VLOOKUP(A114,$M:$O,3,0)</f>
        <v>掌握基本深度学习模型搭建、基本图像处理、Python、C++、算法设计、面向对象</v>
      </c>
      <c r="D114" s="2" t="str">
        <f ca="1">VLOOKUP(A114,$M:$P,4,0)</f>
        <v>本公司在产品生产组装环节中，产品的表面外观会出现具有不确定性的多种异常瑕疵，现有技术方案与设备无法准确高效检测瑕疵样本，目前方法主要为传统自动光学检测与复判员复判，效率低、漏检高、通用性也较低，产品品质管控存在风险。</v>
      </c>
      <c r="E114" s="2" t="str">
        <f ca="1">VLOOKUP(A114,$M:$Q,5,0)</f>
        <v>设计并验证一套光学成像系统与研发一套基于深度学习的计算机视觉技术在异常检测上的解决方案。</v>
      </c>
      <c r="F114" s="2" t="str">
        <f ca="1">VLOOKUP(A114,$M:$R,6,0)</f>
        <v>1. 用于机器学习的异常瑕疵缺陷样本集的设计与收集；
2. 可扩展多种瑕疵的一套光学成像系统；
3. 深度學習异常检测技术开发，对异常样本进行高效且准确识别。
4. 同時考虑适用于工厂制造场景下的部署与运维方案</v>
      </c>
      <c r="G114" s="2" t="str">
        <f ca="1">VLOOKUP(A114,$M:$S,7,0)</f>
        <v>公司提供电脑，算力服务器，工业光学成像组件，打光验证支架等硬件设备资源；提供真实工厂生产产线调试条件，工人可协助完成样本收集，软件监控统计等工作。</v>
      </c>
      <c r="H114" s="2" t="str">
        <f ca="1">VLOOKUP(A114,$M:$T,8,0)</f>
        <v>第1周：问题分析与数据收集；
第2-4周：光学与算法的设计和验证；
第5周：软件封装与硬件固化；
第6周：产线数据收集与总结；</v>
      </c>
      <c r="I114" s="2" t="str">
        <f ca="1">VLOOKUP(A114,$M:$U,9,0)</f>
        <v>/</v>
      </c>
      <c r="M114" s="14" t="s">
        <v>881</v>
      </c>
      <c r="N114" s="14" t="s">
        <v>886</v>
      </c>
      <c r="O114" s="14" t="s">
        <v>887</v>
      </c>
      <c r="P114" s="14" t="s">
        <v>888</v>
      </c>
      <c r="Q114" s="14" t="s">
        <v>889</v>
      </c>
      <c r="R114" s="14" t="s">
        <v>890</v>
      </c>
      <c r="S114" s="14" t="s">
        <v>891</v>
      </c>
      <c r="T114" s="15" t="s">
        <v>1238</v>
      </c>
      <c r="U114" s="14"/>
    </row>
    <row r="115" ht="409.5" spans="1:21">
      <c r="A115" s="6" t="s">
        <v>1020</v>
      </c>
      <c r="B115" s="2" t="str">
        <f ca="1">VLOOKUP(A115,$M:$N,2,0)</f>
        <v>动力工程及工程热物理</v>
      </c>
      <c r="C115" s="2" t="str">
        <f ca="1">VLOOKUP(A115,$M:$O,3,0)</f>
        <v>3C产品散热原理</v>
      </c>
      <c r="D115" s="2" t="str">
        <f ca="1">VLOOKUP(A115,$M:$P,4,0)</f>
        <v>笔记本电脑芯片及各种发热元件产生的热量，依次从芯片传递至界面材料、高导热材料、热管，最后由风扇将热量耗散至环境。Y系列产品属于高热流密度笔记本产品系列.现有散热体系需要的问题：
1. 厚度变薄
2. 功耗变大
3. 表面温度要求不变</v>
      </c>
      <c r="E115" s="2" t="str">
        <f ca="1">VLOOKUP(A115,$M:$Q,5,0)</f>
        <v>在现有产品线产品规格不变的前提下，提高总功耗</v>
      </c>
      <c r="F115" s="2" t="str">
        <f ca="1">VLOOKUP(A115,$M:$R,6,0)</f>
        <v>1. 高导热界面材料开发
2.高效且轻的传热器件；
3.高效且噪音低的风扇等散热器件。</v>
      </c>
      <c r="G115" s="2" t="str">
        <f ca="1">VLOOKUP(A115,$M:$S,7,0)</f>
        <v>公司提供关键的测试标的机器，温度及风扇测试设备，模拟软件。</v>
      </c>
      <c r="H115" s="2" t="str">
        <f ca="1">VLOOKUP(A115,$M:$T,8,0)</f>
        <v>第1周 熟悉现有产品及参数
第2周 提出方向 和项目组进行沟通
第3-4周 软件模拟判定可行性
第5-10周 进行样品打样测试
第11-16周 测试 总结 改善 完成。</v>
      </c>
      <c r="I115" s="2" t="str">
        <f ca="1">VLOOKUP(A115,$M:$U,9,0)</f>
        <v>/</v>
      </c>
      <c r="M115" s="14" t="s">
        <v>893</v>
      </c>
      <c r="N115" s="14" t="s">
        <v>894</v>
      </c>
      <c r="O115" s="14" t="s">
        <v>895</v>
      </c>
      <c r="P115" s="14" t="s">
        <v>896</v>
      </c>
      <c r="Q115" s="14" t="s">
        <v>897</v>
      </c>
      <c r="R115" s="14" t="s">
        <v>898</v>
      </c>
      <c r="S115" s="14" t="s">
        <v>899</v>
      </c>
      <c r="T115" s="15" t="s">
        <v>1239</v>
      </c>
      <c r="U115" s="14"/>
    </row>
    <row r="116" ht="409.5" spans="1:21">
      <c r="A116" s="6" t="s">
        <v>1030</v>
      </c>
      <c r="B116" s="2" t="str">
        <f ca="1">VLOOKUP(A116,$M:$N,2,0)</f>
        <v>社会学,心理学，人文社科，设计学，美术学，哲学</v>
      </c>
      <c r="C116" s="2" t="str">
        <f ca="1">VLOOKUP(A116,$M:$O,3,0)</f>
        <v>1.	做好消费类电子产品调研，产出1份调研报告，总结消费类电子产品的设计趋势.
2.	初步研究中国的文化，中国人的独特思维方式，行为方式，心理状况，明确项目主题</v>
      </c>
      <c r="D116" s="2" t="str">
        <f ca="1">VLOOKUP(A116,$M:$P,4,0)</f>
        <v>中国因为其独特的地理环境，社会环境，文化环境，必然形成对于产品独特的需求和定义，工业化大生产和近现代西方思维的同化作用，正在逐渐让这种需求隐形化，但是这种需求本质上是存在的而且强烈的，那么如何设计真正符合中国消费者的产品，唤醒潜在的认知，成就民族自豪感和荣耀感便成了此次研究课题的重要的需求。</v>
      </c>
      <c r="E116" s="2" t="str">
        <f ca="1">VLOOKUP(A116,$M:$Q,5,0)</f>
        <v>1.关于中国消费者的独特性和差异性的研究，以及其生理和心理的特点，有针对性的去解读消费需求。
2.总结什么样的产品是真正符合中国人的需求的产品，去引导未来消费电子产品设计的方向, 进而影响全世界设计的走向。</v>
      </c>
      <c r="F116" s="2" t="str">
        <f ca="1">VLOOKUP(A116,$M:$R,6,0)</f>
        <v>从社会和人文，心理的层面重新解读在中国大环境下需求和产品设计的关系。</v>
      </c>
      <c r="G116" s="2" t="str">
        <f ca="1">VLOOKUP(A116,$M:$S,7,0)</f>
        <v>公司提供办公电脑；笔记本电脑设计方法流程、以及现有大环境的相关信息</v>
      </c>
      <c r="H116" s="2" t="str">
        <f ca="1">VLOOKUP(A116,$M:$T,8,0)</f>
        <v>1.第1周：熟悉项目问题和工作条件；
2.第2周：明确项目主题，对选定的中国人的文化，心理，行为进行相对研究；
3.第3-4周：学习消费类电子产品的基本状况和设计方法，明确课题切入点。
4.第5-6周：设计产出并进行总结、汇报、改进</v>
      </c>
      <c r="I116" s="2" t="str">
        <f ca="1">VLOOKUP(A116,$M:$U,9,0)</f>
        <v>/</v>
      </c>
      <c r="M116" s="14" t="s">
        <v>901</v>
      </c>
      <c r="N116" s="14" t="s">
        <v>905</v>
      </c>
      <c r="O116" s="14" t="s">
        <v>906</v>
      </c>
      <c r="P116" s="14" t="s">
        <v>907</v>
      </c>
      <c r="Q116" s="14" t="s">
        <v>908</v>
      </c>
      <c r="R116" s="14" t="s">
        <v>909</v>
      </c>
      <c r="S116" s="36" t="s">
        <v>910</v>
      </c>
      <c r="T116" s="36" t="s">
        <v>911</v>
      </c>
      <c r="U116" s="36" t="s">
        <v>50</v>
      </c>
    </row>
    <row r="117" ht="409.5" spans="1:21">
      <c r="A117" s="6" t="s">
        <v>1040</v>
      </c>
      <c r="B117" s="2" t="str">
        <f ca="1">VLOOKUP(A117,$M:$N,2,0)</f>
        <v>材料科学与工程</v>
      </c>
      <c r="C117" s="2" t="str">
        <f ca="1">VLOOKUP(A117,$M:$O,3,0)</f>
        <v>熟悉了解高分子材料/复合材料以及一些金属合金材料在消费电子领域的研究应用</v>
      </c>
      <c r="D117" s="2" t="str">
        <f ca="1">VLOOKUP(A117,$M:$P,4,0)</f>
        <v>应对笔记本电脑轻薄化设计需求,对笔记本转轴的要求越来越高，需要突破现有应用材料，开发研究更高性能的材料来满足设计的需求，引领产业突破及革命</v>
      </c>
      <c r="E117" s="2" t="str">
        <f ca="1">VLOOKUP(A117,$M:$Q,5,0)</f>
        <v>实现笔记本电脑转轴的小型化设计</v>
      </c>
      <c r="F117" s="2" t="str">
        <f ca="1">VLOOKUP(A117,$M:$R,6,0)</f>
        <v>1.新材料方向的探索研究
2.新材料的可塑性/高强度/高耐磨性
3.新材料可落地性研究评估</v>
      </c>
      <c r="G117" s="2" t="str">
        <f ca="1">VLOOKUP(A117,$M:$S,7,0)</f>
        <v>公司提供办公电脑，行业内先进的制造厂商资源及各种丰富的实验研究设备</v>
      </c>
      <c r="H117" s="2" t="str">
        <f ca="1">VLOOKUP(A117,$M:$T,8,0)</f>
        <v>1.第1周：  了解项目研究方向及需求，制造厂商参观学习
2.第2-3周：高性能材料方向性研讨，定向
3.第4-5周：研究论证材料的可靠性及实验验证，问题反馈，梳理解决
4.第6周：  总结、汇报、持续改善建议等</v>
      </c>
      <c r="I117" s="2" t="str">
        <f ca="1">VLOOKUP(A117,$M:$U,9,0)</f>
        <v>/</v>
      </c>
      <c r="M117" s="14" t="s">
        <v>912</v>
      </c>
      <c r="N117" s="14" t="s">
        <v>913</v>
      </c>
      <c r="O117" s="14" t="s">
        <v>906</v>
      </c>
      <c r="P117" s="14" t="s">
        <v>907</v>
      </c>
      <c r="Q117" s="14" t="s">
        <v>914</v>
      </c>
      <c r="R117" s="14" t="s">
        <v>915</v>
      </c>
      <c r="S117" s="36" t="s">
        <v>910</v>
      </c>
      <c r="T117" s="36" t="s">
        <v>916</v>
      </c>
      <c r="U117" s="36" t="s">
        <v>50</v>
      </c>
    </row>
    <row r="118" ht="409.5" spans="1:21">
      <c r="A118" s="6" t="s">
        <v>1049</v>
      </c>
      <c r="B118" s="2" t="str">
        <f ca="1">VLOOKUP(A118,$M:$N,2,0)</f>
        <v>精密仪器专业，电子工程专业，物理专业，电机工程与应用电子专业
（有雷达、电磁波、微波等专业背景或单片机、电路设计等实际经验者为佳）</v>
      </c>
      <c r="C118" s="2" t="str">
        <f ca="1">VLOOKUP(A118,$M:$O,3,0)</f>
        <v>准备研究方向的相关理论知识和设备研发的流程</v>
      </c>
      <c r="D118" s="2" t="str">
        <f ca="1">VLOOKUP(A118,$M:$P,4,0)</f>
        <v>边坡滑坡、桥梁垮塌、危房倒塌地基沉降等城市生命线工程基础设施的灾害发生一般在早期都伴随有结构的空间变形，目前的变形监测设备一般都是以接触式为主，需要不动参考点，限制了在实际中的应用。研发一款非接触式的结构位移监测设备，高精度、无温漂、强稳定性的设备对行业的发展至关重要，可以打破“国际卡脖子”技术，形成自主首台套产品。</v>
      </c>
      <c r="E118" s="2" t="str">
        <f ca="1">VLOOKUP(A118,$M:$Q,5,0)</f>
        <v>研发基于电磁波、激光、微波的结构位移监测技术和设备</v>
      </c>
      <c r="F118" s="2" t="str">
        <f ca="1">VLOOKUP(A118,$M:$R,6,0)</f>
        <v>基于电磁波和激光融合
的空间点变位识别技术</v>
      </c>
      <c r="G118" s="2" t="str">
        <f ca="1">VLOOKUP(A118,$M:$S,7,0)</f>
        <v>拥有桥梁、地下管网等
各类大型基础科研实验平台</v>
      </c>
      <c r="H118" s="2" t="str">
        <f ca="1">VLOOKUP(A118,$M:$T,8,0)</f>
        <v>第1周：熟悉项目问题和工作条件，拟定工作计划及预期目标；
第2周：既有产品的分析和技术难点以及攻关计划；
第3周-第5周：相关产品的组装和测试
第6周：总结和改进</v>
      </c>
      <c r="I118" s="2">
        <f ca="1">VLOOKUP(A118,$M:$U,9,0)</f>
        <v>0</v>
      </c>
      <c r="M118" s="35" t="s">
        <v>917</v>
      </c>
      <c r="N118" s="35" t="s">
        <v>920</v>
      </c>
      <c r="O118" s="35" t="s">
        <v>921</v>
      </c>
      <c r="P118" s="35" t="s">
        <v>922</v>
      </c>
      <c r="Q118" s="35" t="s">
        <v>923</v>
      </c>
      <c r="R118" s="35" t="s">
        <v>924</v>
      </c>
      <c r="S118" s="35" t="s">
        <v>925</v>
      </c>
      <c r="T118" s="35" t="s">
        <v>926</v>
      </c>
      <c r="U118" s="35"/>
    </row>
    <row r="119" ht="409.5" spans="1:21">
      <c r="A119" s="6" t="s">
        <v>1060</v>
      </c>
      <c r="B119" s="2" t="str">
        <f ca="1">VLOOKUP(A119,$M:$N,2,0)</f>
        <v>地震工程、土木工程、桥梁、
结构、防灾减灾、
岩土等专业（结构健康监测研究方向为佳）</v>
      </c>
      <c r="C119" s="2" t="str">
        <f ca="1">VLOOKUP(A119,$M:$O,3,0)</f>
        <v>学习结构健康监测系统基本力学理论和传感器理论</v>
      </c>
      <c r="D119" s="2" t="str">
        <f ca="1">VLOOKUP(A119,$M:$P,4,0)</f>
        <v>桥梁与自建房等倒塌事故频发，如何确定监测阈值和开发相关的模型算法，以及如何利用图像识别算法识别高层外墙外保温层裂缝、以及如何对监测数据进行深度挖掘是未来产业化推广的核心和关键。</v>
      </c>
      <c r="E119" s="2" t="str">
        <f ca="1">VLOOKUP(A119,$M:$Q,5,0)</f>
        <v>研发建筑结构、桥梁等监测模型算法
或数据分析模型算法、研发高层建筑外墙脱落算法</v>
      </c>
      <c r="F119" s="2" t="str">
        <f ca="1">VLOOKUP(A119,$M:$R,6,0)</f>
        <v>基于神经网络的建筑结构
垮塌和外墙脱落结案侧模型算法和阈值设置</v>
      </c>
      <c r="G119" s="2" t="str">
        <f ca="1">VLOOKUP(A119,$M:$S,7,0)</f>
        <v>建筑安全实验平台、
桥梁安全实验平台、
结构大型风洞、
300余座桥梁的实时监测数据</v>
      </c>
      <c r="H119" s="2" t="str">
        <f ca="1">VLOOKUP(A119,$M:$T,8,0)</f>
        <v>第1周：熟悉项目问题和工作条件，拟定工作计划及预期目标；
第2周：基于人工卷积神经网络的图像识别位移和裂缝
第3周-第4周：技术与方法研发
第5周：实验数据采集和验证
第6周：总结和提升要点归纳</v>
      </c>
      <c r="I119" s="2">
        <f ca="1">VLOOKUP(A119,$M:$U,9,0)</f>
        <v>0</v>
      </c>
      <c r="M119" s="35" t="s">
        <v>927</v>
      </c>
      <c r="N119" s="35" t="s">
        <v>929</v>
      </c>
      <c r="O119" s="35" t="s">
        <v>930</v>
      </c>
      <c r="P119" s="35" t="s">
        <v>931</v>
      </c>
      <c r="Q119" s="35" t="s">
        <v>932</v>
      </c>
      <c r="R119" s="35" t="s">
        <v>933</v>
      </c>
      <c r="S119" s="35" t="s">
        <v>934</v>
      </c>
      <c r="T119" s="35" t="s">
        <v>926</v>
      </c>
      <c r="U119" s="35"/>
    </row>
    <row r="120" ht="409.5" spans="1:21">
      <c r="A120" s="6" t="s">
        <v>1068</v>
      </c>
      <c r="B120" s="2" t="str">
        <f ca="1">VLOOKUP(A120,$M:$N,2,0)</f>
        <v>安全科学与工程专业；精密仪器专业</v>
      </c>
      <c r="C120" s="2" t="str">
        <f ca="1">VLOOKUP(A120,$M:$O,3,0)</f>
        <v>收集生命线安全技术方面的重大安全事故、监测与坚持技术装备</v>
      </c>
      <c r="D120" s="2" t="str">
        <f ca="1">VLOOKUP(A120,$M:$P,4,0)</f>
        <v>目前城市燃气爆炸、路面塌陷、城市内涝等事故频发，给城市公共安全带来了极大的挑战，通过研究城市生命线安全技术，实现对城市风险评估，找到城市高风险点，通过研发相关监测和检测装备，实现对高风险的监测与检测，及时消除隐患或事故发生前提前预警，通过研究数据挖掘技术提升应急抢险效率，降低伤亡。</v>
      </c>
      <c r="E120" s="2" t="str">
        <f ca="1">VLOOKUP(A120,$M:$Q,5,0)</f>
        <v>第一周：国内外重大事故调研与分析；第2-3周：前沿监测检测与预警技术调研，输出研究报告；第4-5周：风险评估体系建设和模型构建；第6周：开展监测数据分析</v>
      </c>
      <c r="F120" s="2" t="str">
        <f ca="1">VLOOKUP(A120,$M:$R,6,0)</f>
        <v>城市生命线耦合灾害致灾风险评估技术</v>
      </c>
      <c r="G120" s="2" t="str">
        <f ca="1">VLOOKUP(A120,$M:$S,7,0)</f>
        <v>①已建立覆盖安徽全省的城市生命线系统，具备大量的监测数据；
②已建立国内首座城市生命线技术研究实验平台，可开展各类灾害机理研究</v>
      </c>
      <c r="H120" s="2" t="str">
        <f ca="1">VLOOKUP(A120,$M:$T,8,0)</f>
        <v>7月1日-8月15日</v>
      </c>
      <c r="I120" s="2">
        <f ca="1">VLOOKUP(A120,$M:$U,9,0)</f>
        <v>0</v>
      </c>
      <c r="M120" s="35" t="s">
        <v>935</v>
      </c>
      <c r="N120" s="35" t="s">
        <v>937</v>
      </c>
      <c r="O120" s="35" t="s">
        <v>938</v>
      </c>
      <c r="P120" s="35" t="s">
        <v>939</v>
      </c>
      <c r="Q120" s="35" t="s">
        <v>940</v>
      </c>
      <c r="R120" s="35" t="s">
        <v>941</v>
      </c>
      <c r="S120" s="35" t="s">
        <v>942</v>
      </c>
      <c r="T120" s="35" t="s">
        <v>926</v>
      </c>
      <c r="U120" s="35"/>
    </row>
    <row r="121" ht="409.5" spans="1:21">
      <c r="A121" s="6" t="s">
        <v>1077</v>
      </c>
      <c r="B121" s="2" t="str">
        <f ca="1">VLOOKUP(A121,$M:$N,2,0)</f>
        <v>精密仪器专业，电子工程专业，电机工程与应用电子专业（有TDLAS技术、单片机、电路设计等实际经验者为佳）</v>
      </c>
      <c r="C121" s="2" t="str">
        <f ca="1">VLOOKUP(A121,$M:$O,3,0)</f>
        <v>1. TDLAS气体探测技术；
2. TDLAS波长调制谐波解调算法；
3. 小型、多光程气体吸收气室设计；
 4. TDLAS单片机调制电路和嵌入式谐波解调程序设计；</v>
      </c>
      <c r="D121" s="2" t="str">
        <f ca="1">VLOOKUP(A121,$M:$P,4,0)</f>
        <v>可燃气体探测是维护城市安全的重要手段，市场需求体量庞大。根据国家相关政策法规引导，未来我国用于城市地下燃气管道相邻地下空间的燃气监测设备数量约1000万套，用于餐饮场所和家庭的燃气报警设备数量超过2亿套，市场规模约500亿元。激光TDLAS是进行燃气监测最可靠的技术手段，然而目前实际应用中仍存在以下突出问题：（1）激光芯片为发达国家垄断，存在“卡脖子”风险；（2）激光器封装成本高昂，产业化应用困难；（3）传感器探测灵敏度和精度不足，无法满足早期泄露监测实际应用需求。</v>
      </c>
      <c r="E121" s="2" t="str">
        <f ca="1">VLOOKUP(A121,$M:$Q,5,0)</f>
        <v>研发可燃气体探测激光芯片及基于新型温控技术的新型激光器，推动TDLAS气体探测技术产业化；研发基于TDLAS波长调制的高灵敏度可燃气体激光探测传感器，满足复杂环境实用化要求。</v>
      </c>
      <c r="F121" s="2" t="str">
        <f ca="1">VLOOKUP(A121,$M:$R,6,0)</f>
        <v>1. TDLAS波长调制谐波解调算法研究；
2. 小型、多光程气体吸收气室设计；
3. TDLAS单片机调制电路和嵌入式谐波解调程序设计；</v>
      </c>
      <c r="G121" s="2" t="str">
        <f ca="1">VLOOKUP(A121,$M:$S,7,0)</f>
        <v>单位提供办公电脑；相关单片机参考程序和参考电路，以及参考方案；可协助完成电路焊接、调试及测试等工作</v>
      </c>
      <c r="H121" s="2" t="str">
        <f ca="1">VLOOKUP(A121,$M:$T,8,0)</f>
        <v>第1周：熟悉项目问题和工作条件，拟定工作计划及预期目标；
第2周：TDLAS谐波解调算法研究与设计；
第3周-第4周：TDLAS单片机波长调制和谐波解调程序设计与开发；
第5周：激光器、探测器及电路联调测试；
第6周：总结和改进</v>
      </c>
      <c r="I121" s="2" t="str">
        <f ca="1">VLOOKUP(A121,$M:$U,9,0)</f>
        <v>无</v>
      </c>
      <c r="M121" s="35" t="s">
        <v>943</v>
      </c>
      <c r="N121" s="35" t="s">
        <v>944</v>
      </c>
      <c r="O121" s="35" t="s">
        <v>945</v>
      </c>
      <c r="P121" s="35" t="s">
        <v>946</v>
      </c>
      <c r="Q121" s="35" t="s">
        <v>947</v>
      </c>
      <c r="R121" s="35" t="s">
        <v>948</v>
      </c>
      <c r="S121" s="35" t="s">
        <v>949</v>
      </c>
      <c r="T121" s="35" t="s">
        <v>926</v>
      </c>
      <c r="U121" s="35"/>
    </row>
    <row r="122" ht="409.5" spans="1:21">
      <c r="A122" s="6" t="s">
        <v>1087</v>
      </c>
      <c r="B122" s="2" t="str">
        <f ca="1">VLOOKUP(A122,$M:$N,2,0)</f>
        <v>安全科学与工程、建筑环境</v>
      </c>
      <c r="C122" s="2" t="str">
        <f ca="1">VLOOKUP(A122,$M:$O,3,0)</f>
        <v>国内外面向高温热害不同工作原理的降温服调研；
降温服降温效率与人体舒适性评价方法研究现状调研。</v>
      </c>
      <c r="D122" s="2" t="str">
        <f ca="1">VLOOKUP(A122,$M:$P,4,0)</f>
        <v>面向高温热害与消防救援火场高温环境，针对国内外现有风冷、相变蓄冷等冷却降温服冷应激严重、降温时间短、舒适性差等问题，研究人体-服环境热湿传递机制，为新型长效可控降温服的研发提供技术支撑，建立降温服综合性能评价方法。 </v>
      </c>
      <c r="E122" s="2" t="str">
        <f ca="1">VLOOKUP(A122,$M:$Q,5,0)</f>
        <v>探究高温环境下“人体-装备-环境”热湿传递机制，研究不同工况局部降温措施对人体降温功能性与舒适性影响</v>
      </c>
      <c r="F122" s="2" t="str">
        <f ca="1">VLOOKUP(A122,$M:$R,6,0)</f>
        <v>高温环境下“人体-装备-环境”热湿传递机制；
建立降温服装的综合测试评价方法。</v>
      </c>
      <c r="G122" s="2" t="str">
        <f ca="1">VLOOKUP(A122,$M:$S,7,0)</f>
        <v>高温湿热环境舱
暖体假人实验系统
人体热生理测试实验系统</v>
      </c>
      <c r="H122" s="2" t="str">
        <f ca="1">VLOOKUP(A122,$M:$T,8,0)</f>
        <v>第1周：熟悉项目问题和工作条件，文献调研；
第2周：实验方案设计；
第3周-第5周：开展相关实验及评价方法构建；
第6周：总结和改进
</v>
      </c>
      <c r="I122" s="2">
        <f ca="1">VLOOKUP(A122,$M:$U,9,0)</f>
        <v>0</v>
      </c>
      <c r="M122" s="35" t="s">
        <v>950</v>
      </c>
      <c r="N122" s="35" t="s">
        <v>952</v>
      </c>
      <c r="O122" s="35" t="s">
        <v>953</v>
      </c>
      <c r="P122" s="35" t="s">
        <v>954</v>
      </c>
      <c r="Q122" s="35" t="s">
        <v>955</v>
      </c>
      <c r="R122" s="35" t="s">
        <v>956</v>
      </c>
      <c r="S122" s="35" t="s">
        <v>957</v>
      </c>
      <c r="T122" s="35" t="s">
        <v>926</v>
      </c>
      <c r="U122" s="35"/>
    </row>
    <row r="123" ht="409.5" spans="1:21">
      <c r="A123" s="6" t="s">
        <v>1097</v>
      </c>
      <c r="B123" s="2" t="str">
        <f ca="1">VLOOKUP(A123,$M:$N,2,0)</f>
        <v>安全科学与工程、电子科学与技术、仪器科学与技术</v>
      </c>
      <c r="C123" s="2" t="str">
        <f ca="1">VLOOKUP(A123,$M:$O,3,0)</f>
        <v>1、可燃气体探测器耦合环境影响机制分析（文献调研）；
2、可燃气体探测器产品市场调研（按探测原理）</v>
      </c>
      <c r="D123" s="2" t="str">
        <f ca="1">VLOOKUP(A123,$M:$P,4,0)</f>
        <v>我国燃气使用不断增长，在燃气的使用过程中一旦发生泄漏，很容易产生火灾爆炸事故，造成严重人员伤亡及财产损失，如“6·13” 十堰燃气爆炸事故和“9·10”大连燃气爆炸事故均造成了恶劣社会影响，再次敲响了可燃气体安全的警钟。为了保障燃气生命线系统安全可靠运行，对可燃气体泄漏精准探测刻不容缓。 </v>
      </c>
      <c r="E123" s="2" t="str">
        <f ca="1">VLOOKUP(A123,$M:$Q,5,0)</f>
        <v>1、单一恶劣环境条件下可燃气体探测器的响应特性分析；
2、多种恶劣环境耦合作用下可燃气体泄漏探测的变化规律及影响机制分析。</v>
      </c>
      <c r="F123" s="2" t="str">
        <f ca="1">VLOOKUP(A123,$M:$R,6,0)</f>
        <v>1、单一恶劣环境与可燃气体泄漏探测之间的变化规律；
2、多种恶劣环境条件对可燃气体泄漏精准探测的影响机制。</v>
      </c>
      <c r="G123" s="2" t="str">
        <f ca="1">VLOOKUP(A123,$M:$S,7,0)</f>
        <v>1、已构建高低温、雨雪冰冻、水蒸气、油污、浸水等恶劣环境条件下可燃气体泄漏综合测试平台；
2、已开展部分单一恶劣环境条件下对可燃气体探测器的影响实验研究</v>
      </c>
      <c r="H123" s="2" t="str">
        <f ca="1">VLOOKUP(A123,$M:$T,8,0)</f>
        <v>1-2周：明确单一恶劣环境条件下可燃气体探测器的相应特性；
3-4周：多种恶劣环境条件耦合作用下对可燃气体泄露探测影响实验研究；
5-6周：总结分析，揭示多种恶劣环境条件对可燃气体泄漏精准探测的影响机制</v>
      </c>
      <c r="I123" s="2">
        <f ca="1">VLOOKUP(A123,$M:$U,9,0)</f>
        <v>0</v>
      </c>
      <c r="M123" s="35" t="s">
        <v>958</v>
      </c>
      <c r="N123" s="35" t="s">
        <v>960</v>
      </c>
      <c r="O123" s="35" t="s">
        <v>961</v>
      </c>
      <c r="P123" s="35" t="s">
        <v>962</v>
      </c>
      <c r="Q123" s="35" t="s">
        <v>963</v>
      </c>
      <c r="R123" s="35" t="s">
        <v>964</v>
      </c>
      <c r="S123" s="35" t="s">
        <v>965</v>
      </c>
      <c r="T123" s="35" t="s">
        <v>926</v>
      </c>
      <c r="U123" s="35"/>
    </row>
    <row r="124" ht="409.5" spans="1:21">
      <c r="A124" s="6" t="s">
        <v>1107</v>
      </c>
      <c r="B124" s="2" t="str">
        <f ca="1">VLOOKUP(A124,$M:$N,2,0)</f>
        <v>安全科学与工程</v>
      </c>
      <c r="C124" s="2" t="str">
        <f ca="1">VLOOKUP(A124,$M:$O,3,0)</f>
        <v>1、调研国内外对污染物扩散的已有研究；2、调研国内外的边界层风洞；3、了解计算流体力学。</v>
      </c>
      <c r="D124" s="2" t="str">
        <f ca="1">VLOOKUP(A124,$M:$P,4,0)</f>
        <v>边界层风洞试验是污染物扩散实验研究的典型方法，但常规的边界层风洞一般不具备降雨降雪等气象条件模拟能力，导致污染物扩散实验研究较少考虑雨雪等对于污染物扩散同样有显著影响的气象条件作用，不能全面认识不同气象条件下污染物扩散的规律特征，更准确有效地指导雨雪场景下污染物扩散的应对处置。</v>
      </c>
      <c r="E124" s="2" t="str">
        <f ca="1">VLOOKUP(A124,$M:$Q,5,0)</f>
        <v>完成不同气象条件下的污染物扩散的风洞实验</v>
      </c>
      <c r="F124" s="2" t="str">
        <f ca="1">VLOOKUP(A124,$M:$R,6,0)</f>
        <v>多种气象条件下污染物扩散的场景设计搭建与风洞实验技术</v>
      </c>
      <c r="G124" s="2" t="str">
        <f ca="1">VLOOKUP(A124,$M:$S,7,0)</f>
        <v>大型灾害环境风洞：模拟实现台风、暴雨/雪、冰冻、严寒、酷热、强日照等多种极端灾害环境，最大出风口6m×5m，5m和3m转盘各1套，测试区尺寸25m×15m×8m。
实验仪器：多普勒激光仪统，PIV系统，热线风速仪，多通道压力扫描阀等</v>
      </c>
      <c r="H124" s="2" t="str">
        <f ca="1">VLOOKUP(A124,$M:$T,8,0)</f>
        <v>第1周：熟悉项目问题和工作条件，学习各测量设备的使用；第2周：设计和搭建搭建实验场景；
第3-4周：进行风洞实验并处理数据；
第5周：对实验数据进行分析；第6周：总结和改进</v>
      </c>
      <c r="I124" s="2" t="str">
        <f ca="1">VLOOKUP(A124,$M:$U,9,0)</f>
        <v>无</v>
      </c>
      <c r="M124" s="35" t="s">
        <v>966</v>
      </c>
      <c r="N124" s="35" t="s">
        <v>968</v>
      </c>
      <c r="O124" s="35" t="s">
        <v>969</v>
      </c>
      <c r="P124" s="35" t="s">
        <v>970</v>
      </c>
      <c r="Q124" s="35" t="s">
        <v>971</v>
      </c>
      <c r="R124" s="35" t="s">
        <v>972</v>
      </c>
      <c r="S124" s="35" t="s">
        <v>973</v>
      </c>
      <c r="T124" s="35" t="s">
        <v>926</v>
      </c>
      <c r="U124" s="35"/>
    </row>
    <row r="125" ht="409.5" spans="1:21">
      <c r="A125" s="6" t="s">
        <v>1117</v>
      </c>
      <c r="B125" s="2" t="str">
        <f ca="1">VLOOKUP(A125,$M:$N,2,0)</f>
        <v>消防工程、公共安全</v>
      </c>
      <c r="C125" s="2" t="str">
        <f ca="1">VLOOKUP(A125,$M:$O,3,0)</f>
        <v>调研了解火灾风险评估国内外研究现状，熟悉层析分析法。</v>
      </c>
      <c r="D125" s="2" t="str">
        <f ca="1">VLOOKUP(A125,$M:$P,4,0)</f>
        <v>火灾是威胁公众生命和财产安全的突发事件之一，为了保证人员和财产安全，需要对复杂场景下建筑火灾风险进行在线监测、动态评估和实时预警，降低火灾发生概率，提高社会单位火灾防控水平。</v>
      </c>
      <c r="E125" s="2" t="str">
        <f ca="1">VLOOKUP(A125,$M:$Q,5,0)</f>
        <v>基于静、动态消防安全数据，建立融合消防物联网大数据与火灾动力学的火灾动态风险评估模型，并根据社会单位实际情况，进行模型升级优化，实现对社会单位的火灾风险动态评估。</v>
      </c>
      <c r="F125" s="2" t="str">
        <f ca="1">VLOOKUP(A125,$M:$R,6,0)</f>
        <v>从建筑防火、消防设施、消防管理等多个方面建立火灾风险评价指标体系，确定评价指标权重和风险水平划分，建立火灾风险动态评估模型。利用典型行业的社会单位样本数据，对风险评估模型升级优化，形成适用典型行业的火灾风险动态评估技术。</v>
      </c>
      <c r="G125" s="2" t="str">
        <f ca="1">VLOOKUP(A125,$M:$S,7,0)</f>
        <v>1）火灾风险评估指标体系构建方法与权重赋值方法；2）模型优化。</v>
      </c>
      <c r="H125" s="2" t="str">
        <f ca="1">VLOOKUP(A125,$M:$T,8,0)</f>
        <v>第1周：熟悉项目问题和工作条件；
第2周：建立风险评价指标体系并通过文献调研、专家咨询等方式确定指标权重；
第3周：数据分析；
第4-5周：模型优化；
第6周：总结和整改；</v>
      </c>
      <c r="I125" s="2" t="str">
        <f ca="1">VLOOKUP(A125,$M:$U,9,0)</f>
        <v>典型行业的社会单位样本数据。</v>
      </c>
      <c r="M125" s="35" t="s">
        <v>974</v>
      </c>
      <c r="N125" s="35" t="s">
        <v>976</v>
      </c>
      <c r="O125" s="35" t="s">
        <v>977</v>
      </c>
      <c r="P125" s="35" t="s">
        <v>978</v>
      </c>
      <c r="Q125" s="35" t="s">
        <v>979</v>
      </c>
      <c r="R125" s="35" t="s">
        <v>980</v>
      </c>
      <c r="S125" s="35" t="s">
        <v>50</v>
      </c>
      <c r="T125" s="35" t="s">
        <v>926</v>
      </c>
      <c r="U125" s="35"/>
    </row>
    <row r="126" ht="409.5" spans="1:21">
      <c r="A126" s="6" t="s">
        <v>1128</v>
      </c>
      <c r="B126" s="2" t="str">
        <f ca="1">VLOOKUP(A126,$M:$N,2,0)</f>
        <v>消防工程、公共安全</v>
      </c>
      <c r="C126" s="2" t="str">
        <f ca="1">VLOOKUP(A126,$M:$O,3,0)</f>
        <v>调研了解区域火灾风险评估国内外研究现状。</v>
      </c>
      <c r="D126" s="2" t="str">
        <f ca="1">VLOOKUP(A126,$M:$P,4,0)</f>
        <v>随着我国城镇化建设的稳步推进，城市火灾风险居高不下，城市消防规划对城市火灾风险的考虑仍然不够全面，从城市尺度对火灾风险进行评估与预警，可以为城市快速发展提供有力保障。</v>
      </c>
      <c r="E126" s="2" t="str">
        <f ca="1">VLOOKUP(A126,$M:$Q,5,0)</f>
        <v>建立城市区域火灾风险进行综合评估和精确预警，为城市风险研判、消防规划、灭火救援等提供信息支撑，提高城市整体火灾防控水平。</v>
      </c>
      <c r="F126" s="2" t="str">
        <f ca="1">VLOOKUP(A126,$M:$R,6,0)</f>
        <v>基于火灾历史数据以及社会单位火灾风险评估结果，建立城市区域火灾风险评估模型；研究市域尺度火灾风险的空间和时间分布规律，利用人工智能等技术，建立火灾风险时空发展趋势预测预警模型，实现火灾风险预警，为建设公共消防基础设施、规划消防灭火救援力量和加强社会消防安全管理提供技术支撑。</v>
      </c>
      <c r="G126" s="2" t="str">
        <f ca="1">VLOOKUP(A126,$M:$S,7,0)</f>
        <v>1）区域火灾风险评估模型；2）区域火灾风险预警模型</v>
      </c>
      <c r="H126" s="2" t="str">
        <f ca="1">VLOOKUP(A126,$M:$T,8,0)</f>
        <v>第1周：熟悉项目问题和工作条件；
第2周：建立模型；
第3周：数据分析；
第4-5周：模型优化；
第6周：总结和整改；</v>
      </c>
      <c r="I126" s="2" t="str">
        <f ca="1">VLOOKUP(A126,$M:$U,9,0)</f>
        <v>典型行业的社会单位样本数据以及部分火灾历史数据。</v>
      </c>
      <c r="M126" s="14" t="s">
        <v>152</v>
      </c>
      <c r="N126" s="14" t="s">
        <v>156</v>
      </c>
      <c r="O126" s="14" t="s">
        <v>157</v>
      </c>
      <c r="P126" s="14" t="s">
        <v>158</v>
      </c>
      <c r="Q126" s="14" t="s">
        <v>159</v>
      </c>
      <c r="R126" s="14" t="s">
        <v>160</v>
      </c>
      <c r="S126" s="14" t="s">
        <v>161</v>
      </c>
      <c r="T126" s="14" t="s">
        <v>162</v>
      </c>
      <c r="U126" s="14" t="s">
        <v>50</v>
      </c>
    </row>
    <row r="127" ht="409.5" spans="1:21">
      <c r="A127" s="6" t="s">
        <v>1137</v>
      </c>
      <c r="B127" s="2" t="str">
        <f ca="1">VLOOKUP(A127,$M:$N,2,0)</f>
        <v>土木工程、市政工程、统计学、计算机、数学</v>
      </c>
      <c r="C127" s="2" t="str">
        <f ca="1">VLOOKUP(A127,$M:$O,3,0)</f>
        <v>调研了解城市生命线安全工程情况，并熟悉桥梁、供水、排水、燃气、热力等安全监测内容和监测数据分析技术基本理论，学习大数据分析、数学统计分析、信号处理等基础知识</v>
      </c>
      <c r="D127" s="2" t="str">
        <f ca="1">VLOOKUP(A127,$M:$P,4,0)</f>
        <v>城市生命线工程包括桥梁、燃气、热力、供水、排水等地下管网、管廊等。为保障其运营安全，在其和周边环境安装了各类在线监测设备，通过对监测数据分析，全面掌握安全运行风险，最大程度降低桥梁垮塌，燃气聚集爆炸，供水泄漏造成路面塌陷等重大事故发生风险。随着接入的数据量每年剧增，如何在海量的数据中提取有效信息，实现深度数据挖掘是未来的重点工作和研究方向。</v>
      </c>
      <c r="E127" s="2" t="str">
        <f ca="1">VLOOKUP(A127,$M:$Q,5,0)</f>
        <v>基于数学统计或大数据分析方法，对监测数据进行深度挖掘，获得有用信息，实现对城市生命线工程风险监测成功率的提升。</v>
      </c>
      <c r="F127" s="2" t="str">
        <f ca="1">VLOOKUP(A127,$M:$R,6,0)</f>
        <v>1、数据的去伪存真技术；
2、城市生命线工程长期监测数据的分析技术</v>
      </c>
      <c r="G127" s="2" t="str">
        <f ca="1">VLOOKUP(A127,$M:$S,7,0)</f>
        <v>1）已建立覆盖安徽全省的城市生命线系统，具备大量的监测数据；
2）已建立国内首座城市生命线技术研究实验平台，可开展各类灾害机理研究
3）相关专业的博士、教授在中心可以指导工作</v>
      </c>
      <c r="H127" s="2" t="str">
        <f ca="1">VLOOKUP(A127,$M:$T,8,0)</f>
        <v>第1周：熟悉项目问题和工作条件；
第2周：建立模型；
第3周：数据分析；
第4-5周：模型优化；
第6周：总结和整改。</v>
      </c>
      <c r="I127" s="2">
        <f ca="1">VLOOKUP(A127,$M:$U,9,0)</f>
        <v>0</v>
      </c>
      <c r="M127" s="14" t="s">
        <v>149</v>
      </c>
      <c r="N127" s="14" t="s">
        <v>151</v>
      </c>
      <c r="O127" s="14" t="s">
        <v>143</v>
      </c>
      <c r="P127" s="14" t="s">
        <v>144</v>
      </c>
      <c r="Q127" s="14" t="s">
        <v>145</v>
      </c>
      <c r="R127" s="14" t="s">
        <v>146</v>
      </c>
      <c r="S127" s="14" t="s">
        <v>147</v>
      </c>
      <c r="T127" s="14" t="s">
        <v>148</v>
      </c>
      <c r="U127" s="14" t="s">
        <v>50</v>
      </c>
    </row>
    <row r="128" ht="409.5" spans="1:21">
      <c r="A128" s="6" t="s">
        <v>1147</v>
      </c>
      <c r="B128" s="2" t="str">
        <f ca="1">VLOOKUP(A128,$M:$N,2,0)</f>
        <v>公共安全</v>
      </c>
      <c r="C128" s="2" t="str">
        <f ca="1">VLOOKUP(A128,$M:$O,3,0)</f>
        <v>了解标准编制的基本原则、基本方法</v>
      </c>
      <c r="D128" s="2" t="str">
        <f ca="1">VLOOKUP(A128,$M:$P,4,0)</f>
        <v>当前，城市生命线领域安全形势严峻，合肥市政府联合清华合肥院在全国范围内率先开展城市生命线工程安全运行的监测，形成“合肥模式”，“合肥模式”目前在全国广泛推广。</v>
      </c>
      <c r="E128" s="2" t="str">
        <f ca="1">VLOOKUP(A128,$M:$Q,5,0)</f>
        <v>通过建立、实施、改进城市生命线公共服务标准体系，不断规范公共安全服务行为，指导各地市城市生命线工程项目实施，快速、高效、科学地应对突发事件，为促进城市经济发展、维护社会稳定提供强有力的支撑</v>
      </c>
      <c r="F128" s="2" t="str">
        <f ca="1">VLOOKUP(A128,$M:$R,6,0)</f>
        <v>1、通过调查研究，编制相关标准，完善标准体系，提升服务质量；
2、贯彻落实标准，开展教育培训工作，不断总结、完善标准体系。</v>
      </c>
      <c r="G128" s="2" t="str">
        <f ca="1">VLOOKUP(A128,$M:$S,7,0)</f>
        <v>1、城市生命线工程运行成熟，业务在省内外广泛推广，2、已成功申报省级城市生命线公共安全服务综合标准化试点项目</v>
      </c>
      <c r="H128" s="2" t="str">
        <f ca="1">VLOOKUP(A128,$M:$T,8,0)</f>
        <v>第1周：熟悉标准化编制
第2-5周：标准编制；
第6周：开展教育培训。
</v>
      </c>
      <c r="I128" s="2">
        <f ca="1">VLOOKUP(A128,$M:$U,9,0)</f>
        <v>0</v>
      </c>
      <c r="M128" s="14" t="s">
        <v>64</v>
      </c>
      <c r="N128" s="14" t="s">
        <v>68</v>
      </c>
      <c r="O128" s="14" t="s">
        <v>69</v>
      </c>
      <c r="P128" s="14" t="s">
        <v>70</v>
      </c>
      <c r="Q128" s="14" t="s">
        <v>71</v>
      </c>
      <c r="R128" s="14" t="s">
        <v>72</v>
      </c>
      <c r="S128" s="14" t="s">
        <v>73</v>
      </c>
      <c r="T128" s="14" t="s">
        <v>74</v>
      </c>
      <c r="U128" s="14"/>
    </row>
    <row r="129" ht="409.5" spans="1:21">
      <c r="A129" s="6" t="s">
        <v>1155</v>
      </c>
      <c r="B129" s="2" t="str">
        <f ca="1">VLOOKUP(A129,$M:$N,2,0)</f>
        <v>电子电路、计算机与
自动化类（有数据库设计、知识图谱等实际经验者为佳）</v>
      </c>
      <c r="C129" s="2" t="str">
        <f ca="1">VLOOKUP(A129,$M:$O,3,0)</f>
        <v>1.文档自动识别、录入功能设计；
2. 网络案例收集与案例结构化（爬虫）；
3、图片智能识别程序开发；
4、知识图谱（火灾知识）</v>
      </c>
      <c r="D129" s="2" t="str">
        <f ca="1">VLOOKUP(A129,$M:$P,4,0)</f>
        <v>火灾事故案例分析</v>
      </c>
      <c r="E129" s="2" t="str">
        <f ca="1">VLOOKUP(A129,$M:$Q,5,0)</f>
        <v>智能化的火灾案例数据库系统</v>
      </c>
      <c r="F129" s="2" t="str">
        <f ca="1">VLOOKUP(A129,$M:$R,6,0)</f>
        <v>1）火灾案例数据的自动解构和录入；2）火灾案例的数据资源补充；3）图片自动识别；4）知识图谱</v>
      </c>
      <c r="G129" s="2" t="str">
        <f ca="1">VLOOKUP(A129,$M:$S,7,0)</f>
        <v>公司提供办公电脑；火灾案例数据库一套；中心员工可辅助其数据分析等工作</v>
      </c>
      <c r="H129" s="2" t="str">
        <f ca="1">VLOOKUP(A129,$M:$T,8,0)</f>
        <v>第1周：熟悉项目问题和工作条件；
第2周：网络爬虫工具，案例自动爬取；
第3周-第4周：案例智能识别和解构，案例自动录入功能；
第5周：图片智能识别、知识图谱等；
第6周：总结和改进</v>
      </c>
      <c r="I129" s="2" t="str">
        <f ca="1">VLOOKUP(A129,$M:$U,9,0)</f>
        <v>参考方案：
ChatGPT。</v>
      </c>
      <c r="M129" s="37" t="s">
        <v>75</v>
      </c>
      <c r="N129" s="37" t="s">
        <v>79</v>
      </c>
      <c r="O129" s="37" t="s">
        <v>80</v>
      </c>
      <c r="P129" s="37" t="s">
        <v>81</v>
      </c>
      <c r="Q129" s="37" t="s">
        <v>82</v>
      </c>
      <c r="R129" s="37" t="s">
        <v>83</v>
      </c>
      <c r="S129" s="37" t="s">
        <v>84</v>
      </c>
      <c r="T129" s="37" t="s">
        <v>85</v>
      </c>
      <c r="U129" s="37"/>
    </row>
    <row r="130" ht="409.5" spans="1:21">
      <c r="A130" s="5" t="s">
        <v>1166</v>
      </c>
      <c r="B130" s="2" t="str">
        <f ca="1">VLOOKUP(A130,$M:$N,2,0)</f>
        <v>化学工程与技术，材料科学与工程</v>
      </c>
      <c r="C130" s="2" t="str">
        <f ca="1">VLOOKUP(A130,$M:$O,3,0)</f>
        <v>1. 了解硅溶胶一般合成方法；
2. 了解纳米粒子生长机理；
3. 熟悉基本化学实验知识。</v>
      </c>
      <c r="D130" s="2" t="str">
        <f ca="1">VLOOKUP(A130,$M:$P,4,0)</f>
        <v>硅溶胶是一种用途广泛的新型优良精细化工产品。近年来，硅溶胶的生产呈现出快速发展态势，专业化分工趋于细化，我国硅溶胶的研发及应用起步较晚，但也已经取得了长足的进步。粒径不同的硅溶胶应用的行业不同，粒径18-22nm 的硅溶胶主要用于高光相纸、高纯催化剂载体、数码相纸等行业；粒径 50nm 左右的硅溶胶用于电子和玻璃抛光等行业。
溶剂型硅溶胶同时也是硬化膜涂层必不可少的重要添加剂，而目前高端溶剂型硅溶胶仍依赖于进口。打破这一不利局面，实现原材料国产化替代是膜材料供应商创新发展的必由之路。</v>
      </c>
      <c r="E130" s="2" t="str">
        <f ca="1">VLOOKUP(A130,$M:$Q,5,0)</f>
        <v>开发溶剂型硅溶胶，替代竞品，应用于透明硬化膜涂层。</v>
      </c>
      <c r="F130" s="2" t="str">
        <f ca="1">VLOOKUP(A130,$M:$R,6,0)</f>
        <v>1、离子交换法制备粒径分布均匀的硅溶胶；
2、溶胶制备和改性一步完成，提高产品单分散性和稳定性；
3、溶剂置换法制备溶剂型硅溶胶。</v>
      </c>
      <c r="G130" s="2" t="str">
        <f ca="1">VLOOKUP(A130,$M:$S,7,0)</f>
        <v>已完成项目立项；公司提供办公电脑及实验室场所；相关人员协助实验安排</v>
      </c>
      <c r="H130" s="2" t="str">
        <f ca="1">VLOOKUP(A130,$M:$T,8,0)</f>
        <v>第 1 周：文献调研与方案设计；第 2 周：硅溶胶合成实验；第 3 周-第 4 周：粒径控制技术实验；第 5 周：稳定性测试；第 6 周：总结和改进。</v>
      </c>
      <c r="I130" s="2">
        <f ca="1">VLOOKUP(A130,$M:$U,9,0)</f>
        <v>0</v>
      </c>
      <c r="M130" s="37" t="s">
        <v>994</v>
      </c>
      <c r="N130" s="37" t="s">
        <v>997</v>
      </c>
      <c r="O130" s="37" t="s">
        <v>998</v>
      </c>
      <c r="P130" s="37" t="s">
        <v>999</v>
      </c>
      <c r="Q130" s="37" t="s">
        <v>1000</v>
      </c>
      <c r="R130" s="37" t="s">
        <v>1001</v>
      </c>
      <c r="S130" s="39" t="s">
        <v>1240</v>
      </c>
      <c r="T130" s="39" t="s">
        <v>1241</v>
      </c>
      <c r="U130" s="37" t="s">
        <v>1210</v>
      </c>
    </row>
    <row r="131" ht="409.5" spans="1:21">
      <c r="A131" s="26" t="s">
        <v>1178</v>
      </c>
      <c r="B131" s="2" t="str">
        <f ca="1">VLOOKUP(A131,$M:$N,2,0)</f>
        <v>高分子材料、化工等专业</v>
      </c>
      <c r="C131" s="2" t="str">
        <f ca="1">VLOOKUP(A131,$M:$O,3,0)</f>
        <v>1.国内外氢燃料电池市场及质子交换膜制备技术调研；
2.质子交换膜制备常用方法及工艺。</v>
      </c>
      <c r="D131" s="2" t="str">
        <f ca="1">VLOOKUP(A131,$M:$P,4,0)</f>
        <v>质子交换膜可广泛应用于燃料电池、电解水、氯碱工业等领域。PEM燃料电池及电解水发展迅速，国内外市场都呈现出较快的需求增长和广阔的发展前景。
质子交换膜由于制备工艺复杂、技术要求高，长期被杜邦、戈尔、旭硝子等美国和日本少数厂家垄断。据统计，国内生产的膜电极目前多数使用戈尔的增强复合膜，市场占有率在90%以上。目前，国内东岳、科润等企业也积极布局。膜生产技术和树脂熔融技术，且具备一定的科研素质研发人员。短期来看，在外购树脂或者Nafion溶液的条件下，完全具备研发质子交换膜的技术基础和能力；长期来看，慢慢积累全氟磺酸树脂合成能力，逐步实现质子交换膜完全自主研发与生产。</v>
      </c>
      <c r="E131" s="2" t="str">
        <f ca="1">VLOOKUP(A131,$M:$Q,5,0)</f>
        <v>完成质子交换膜涂覆及制备，性能测试。</v>
      </c>
      <c r="F131" s="2" t="str">
        <f ca="1">VLOOKUP(A131,$M:$R,6,0)</f>
        <v>1.涂覆工艺的设计；
2.性能指标测试。</v>
      </c>
      <c r="G131" s="2" t="str">
        <f ca="1">VLOOKUP(A131,$M:$S,7,0)</f>
        <v>1.膜材料基础设备；
2.部分课题研发人员。</v>
      </c>
      <c r="H131" s="2" t="str">
        <f ca="1">VLOOKUP(A131,$M:$T,8,0)</f>
        <v>第1-2周：ePTFE膜涂敷全氟磺酸树脂工艺参数优化；第3周：涂敷工艺重复性实验；第4-5周：质子交换膜性能参数表征；第6周：质子交换膜上机性能测试。</v>
      </c>
      <c r="I131" s="2">
        <f ca="1">VLOOKUP(A131,$M:$U,9,0)</f>
        <v>0</v>
      </c>
      <c r="M131" s="37" t="s">
        <v>1004</v>
      </c>
      <c r="N131" s="37" t="s">
        <v>1005</v>
      </c>
      <c r="O131" s="37" t="s">
        <v>1242</v>
      </c>
      <c r="P131" s="37" t="s">
        <v>1007</v>
      </c>
      <c r="Q131" s="37" t="s">
        <v>1008</v>
      </c>
      <c r="R131" s="37" t="s">
        <v>1009</v>
      </c>
      <c r="S131" s="37" t="s">
        <v>1010</v>
      </c>
      <c r="T131" s="37" t="s">
        <v>1011</v>
      </c>
      <c r="U131" s="37" t="s">
        <v>1210</v>
      </c>
    </row>
    <row r="132" ht="409.5" spans="1:21">
      <c r="A132" s="26" t="s">
        <v>1187</v>
      </c>
      <c r="B132" s="2" t="str">
        <f ca="1">VLOOKUP(A132,$M:$N,2,0)</f>
        <v>化工、化工机械、计算机仿真模拟、流体力学等专业</v>
      </c>
      <c r="C132" s="2" t="str">
        <f ca="1">VLOOKUP(A132,$M:$O,3,0)</f>
        <v>1、了解蜂窝式SCR脱硝催化剂生产工艺及设备；
2、自备计算机流体仿真模拟（CFD）软件。</v>
      </c>
      <c r="D132" s="2" t="str">
        <f ca="1">VLOOKUP(A132,$M:$P,4,0)</f>
        <v>蜂窝式SCR脱硝催化剂的生产工序涉及半成品的干燥和煅烧，这两个阶段对生产过程中产品质量的影响是最主要的。产品综合合格率的高低和这两个环节的参数条件有直接关系。
通过对现有生产过程的干燥系统和煅烧系统进行CFD模拟及结构优化，可以提高产品合格率，将明显降低催化剂生产成本，产生显著经济效益。</v>
      </c>
      <c r="E132" s="2" t="str">
        <f ca="1">VLOOKUP(A132,$M:$Q,5,0)</f>
        <v>通过系统模拟优化，建立干燥和煅烧模型，改进设备内部结构，提高产品生产合格率。</v>
      </c>
      <c r="F132" s="2" t="str">
        <f ca="1">VLOOKUP(A132,$M:$R,6,0)</f>
        <v>1、完成现场干燥系统和煅烧系统数据采集；
2、根据采集数据对系统进行CFD模拟，并优化结构；
3、系统设备改造及效果跟踪。</v>
      </c>
      <c r="G132" s="2" t="str">
        <f ca="1">VLOOKUP(A132,$M:$S,7,0)</f>
        <v>1、现有生产系统设备参数数据；
2、设备改进工艺人员。</v>
      </c>
      <c r="H132" s="2" t="str">
        <f ca="1">VLOOKUP(A132,$M:$T,8,0)</f>
        <v>第1-2周：生产过程数据采集；第3-4周：根据采集数据模拟系统内部流场；第5周：根据模拟结果优化改造系统内部结构；第6周：系统结构优化后流场参数验证。</v>
      </c>
      <c r="I132" s="2">
        <f ca="1">VLOOKUP(A132,$M:$U,9,0)</f>
        <v>0</v>
      </c>
      <c r="M132" s="37" t="s">
        <v>1012</v>
      </c>
      <c r="N132" s="37" t="s">
        <v>1013</v>
      </c>
      <c r="O132" s="37" t="s">
        <v>1014</v>
      </c>
      <c r="P132" s="37" t="s">
        <v>1015</v>
      </c>
      <c r="Q132" s="37" t="s">
        <v>1016</v>
      </c>
      <c r="R132" s="37" t="s">
        <v>1243</v>
      </c>
      <c r="S132" s="37" t="s">
        <v>1018</v>
      </c>
      <c r="T132" s="37" t="s">
        <v>1019</v>
      </c>
      <c r="U132" s="37" t="s">
        <v>1210</v>
      </c>
    </row>
    <row r="133" ht="409.5" spans="1:21">
      <c r="A133" s="26" t="s">
        <v>1196</v>
      </c>
      <c r="B133" s="2" t="str">
        <f ca="1">VLOOKUP(A133,$M:$N,2,0)</f>
        <v>无机非金属材料专业、陶瓷材料、化工方向</v>
      </c>
      <c r="C133" s="2" t="str">
        <f ca="1">VLOOKUP(A133,$M:$O,3,0)</f>
        <v>1、了解蜂窝陶瓷制备工艺、原材料等；
2、调研相关厂家项目建设环评报告；
3、废旧脱硝催化剂回收过程副产物综合利用。</v>
      </c>
      <c r="D133" s="2" t="str">
        <f ca="1">VLOOKUP(A133,$M:$P,4,0)</f>
        <v>废旧脱硝催化剂是一种可循环利用的危险固废，其可通过再生循环和回收综合处理后重新应用于脱硝催化剂的生产和其他用途。可以为企业降低生产成本，产生显著经济效益。</v>
      </c>
      <c r="E133" s="2" t="str">
        <f ca="1">VLOOKUP(A133,$M:$Q,5,0)</f>
        <v>针对废旧催化剂回收过程中产生的副产物进行全流程工艺优化，尽可能为每一种副产物找到合理用途。</v>
      </c>
      <c r="F133" s="2" t="str">
        <f ca="1">VLOOKUP(A133,$M:$R,6,0)</f>
        <v>1、三废处理工艺；
2、副产物的用途和转化工艺设计；
3、根据工艺设计开发配套设备。</v>
      </c>
      <c r="G133" s="2" t="str">
        <f ca="1">VLOOKUP(A133,$M:$S,7,0)</f>
        <v>1、开展试验所需原材料；
2、小、中试及车间生产设备。
3、课题相关工艺技术人员。</v>
      </c>
      <c r="H133" s="2" t="str">
        <f ca="1">VLOOKUP(A133,$M:$T,8,0)</f>
        <v>第1-2周：开展工艺调研；第3-4周开展工艺设计及相关小试实验；第5-6周：实验室放大实验。</v>
      </c>
      <c r="I133" s="2">
        <f ca="1">VLOOKUP(A133,$M:$U,9,0)</f>
        <v>0</v>
      </c>
      <c r="M133" s="37" t="s">
        <v>1020</v>
      </c>
      <c r="N133" s="37" t="s">
        <v>1023</v>
      </c>
      <c r="O133" s="38" t="s">
        <v>1024</v>
      </c>
      <c r="P133" s="38" t="s">
        <v>1244</v>
      </c>
      <c r="Q133" s="37" t="s">
        <v>1026</v>
      </c>
      <c r="R133" s="37" t="s">
        <v>1245</v>
      </c>
      <c r="S133" s="37" t="s">
        <v>1028</v>
      </c>
      <c r="T133" s="37" t="s">
        <v>1029</v>
      </c>
      <c r="U133" s="37" t="s">
        <v>1210</v>
      </c>
    </row>
    <row r="134" ht="219" spans="2:21">
      <c r="B134" s="2" t="e">
        <f ca="1">VLOOKUP(A134,$M:$N,2,0)</f>
        <v>#N/A</v>
      </c>
      <c r="C134" s="2" t="e">
        <f ca="1">VLOOKUP(A134,$M:$O,3,0)</f>
        <v>#N/A</v>
      </c>
      <c r="D134" s="2" t="e">
        <f ca="1">VLOOKUP(A134,$M:$P,4,0)</f>
        <v>#N/A</v>
      </c>
      <c r="E134" s="2" t="e">
        <f ca="1">VLOOKUP(A134,$M:$Q,5,0)</f>
        <v>#N/A</v>
      </c>
      <c r="F134" s="2" t="e">
        <f ca="1">VLOOKUP(A134,$M:$R,6,0)</f>
        <v>#N/A</v>
      </c>
      <c r="G134" s="2" t="e">
        <f ca="1">VLOOKUP(A134,$M:$S,7,0)</f>
        <v>#N/A</v>
      </c>
      <c r="H134" s="2" t="e">
        <f ca="1">VLOOKUP(A134,$M:$T,8,0)</f>
        <v>#N/A</v>
      </c>
      <c r="I134" s="2" t="e">
        <f ca="1">VLOOKUP(A134,$M:$U,9,0)</f>
        <v>#N/A</v>
      </c>
      <c r="M134" s="37" t="s">
        <v>1030</v>
      </c>
      <c r="N134" s="37" t="s">
        <v>1033</v>
      </c>
      <c r="O134" s="37" t="s">
        <v>1246</v>
      </c>
      <c r="P134" s="37" t="s">
        <v>1035</v>
      </c>
      <c r="Q134" s="37" t="s">
        <v>1036</v>
      </c>
      <c r="R134" s="37" t="s">
        <v>1037</v>
      </c>
      <c r="S134" s="37" t="s">
        <v>1038</v>
      </c>
      <c r="T134" s="37" t="s">
        <v>1039</v>
      </c>
      <c r="U134" s="37" t="s">
        <v>1210</v>
      </c>
    </row>
    <row r="135" ht="185" spans="2:21">
      <c r="B135" s="2" t="e">
        <f ca="1">VLOOKUP(A135,$M:$N,2,0)</f>
        <v>#N/A</v>
      </c>
      <c r="C135" s="2" t="e">
        <f ca="1">VLOOKUP(A135,$M:$O,3,0)</f>
        <v>#N/A</v>
      </c>
      <c r="D135" s="2" t="e">
        <f ca="1">VLOOKUP(A135,$M:$P,4,0)</f>
        <v>#N/A</v>
      </c>
      <c r="E135" s="2" t="e">
        <f ca="1">VLOOKUP(A135,$M:$Q,5,0)</f>
        <v>#N/A</v>
      </c>
      <c r="F135" s="2" t="e">
        <f ca="1">VLOOKUP(A135,$M:$R,6,0)</f>
        <v>#N/A</v>
      </c>
      <c r="G135" s="2" t="e">
        <f ca="1">VLOOKUP(A135,$M:$S,7,0)</f>
        <v>#N/A</v>
      </c>
      <c r="H135" s="2" t="e">
        <f ca="1">VLOOKUP(A135,$M:$T,8,0)</f>
        <v>#N/A</v>
      </c>
      <c r="I135" s="2" t="e">
        <f ca="1">VLOOKUP(A135,$M:$U,9,0)</f>
        <v>#N/A</v>
      </c>
      <c r="M135" s="37" t="s">
        <v>1040</v>
      </c>
      <c r="N135" s="37" t="s">
        <v>151</v>
      </c>
      <c r="O135" s="37" t="s">
        <v>1043</v>
      </c>
      <c r="P135" s="37" t="s">
        <v>1044</v>
      </c>
      <c r="Q135" s="37" t="s">
        <v>1045</v>
      </c>
      <c r="R135" s="37" t="s">
        <v>1046</v>
      </c>
      <c r="S135" s="37" t="s">
        <v>1047</v>
      </c>
      <c r="T135" s="37" t="s">
        <v>1048</v>
      </c>
      <c r="U135" s="37" t="s">
        <v>1210</v>
      </c>
    </row>
    <row r="136" ht="34" spans="2:21">
      <c r="B136" s="2" t="e">
        <f ca="1">VLOOKUP(A136,$M:$N,2,0)</f>
        <v>#N/A</v>
      </c>
      <c r="C136" s="2" t="e">
        <f ca="1">VLOOKUP(A136,$M:$O,3,0)</f>
        <v>#N/A</v>
      </c>
      <c r="D136" s="2" t="e">
        <f ca="1">VLOOKUP(A136,$M:$P,4,0)</f>
        <v>#N/A</v>
      </c>
      <c r="E136" s="2" t="e">
        <f ca="1">VLOOKUP(A136,$M:$Q,5,0)</f>
        <v>#N/A</v>
      </c>
      <c r="F136" s="2" t="e">
        <f ca="1">VLOOKUP(A136,$M:$R,6,0)</f>
        <v>#N/A</v>
      </c>
      <c r="G136" s="2" t="e">
        <f ca="1">VLOOKUP(A136,$M:$S,7,0)</f>
        <v>#N/A</v>
      </c>
      <c r="H136" s="2" t="e">
        <f ca="1">VLOOKUP(A136,$M:$T,8,0)</f>
        <v>#N/A</v>
      </c>
      <c r="I136" s="2" t="e">
        <f ca="1">VLOOKUP(A136,$M:$U,9,0)</f>
        <v>#N/A</v>
      </c>
      <c r="M136" s="37" t="s">
        <v>1247</v>
      </c>
      <c r="N136" s="37" t="s">
        <v>1248</v>
      </c>
      <c r="O136" s="37" t="s">
        <v>1249</v>
      </c>
      <c r="P136" s="37" t="s">
        <v>1250</v>
      </c>
      <c r="Q136" s="37" t="s">
        <v>1251</v>
      </c>
      <c r="R136" s="37" t="s">
        <v>1252</v>
      </c>
      <c r="S136" s="37" t="s">
        <v>1253</v>
      </c>
      <c r="T136" s="37" t="s">
        <v>1254</v>
      </c>
      <c r="U136" s="37"/>
    </row>
    <row r="137" ht="236" spans="13:21">
      <c r="M137" s="37" t="s">
        <v>1049</v>
      </c>
      <c r="N137" s="37" t="s">
        <v>1053</v>
      </c>
      <c r="O137" s="37" t="s">
        <v>1054</v>
      </c>
      <c r="P137" s="38" t="s">
        <v>1055</v>
      </c>
      <c r="Q137" s="37" t="s">
        <v>1056</v>
      </c>
      <c r="R137" s="37" t="s">
        <v>1057</v>
      </c>
      <c r="S137" s="37" t="s">
        <v>1058</v>
      </c>
      <c r="T137" s="38" t="s">
        <v>1059</v>
      </c>
      <c r="U137" s="37"/>
    </row>
    <row r="138" ht="202" spans="13:21">
      <c r="M138" s="37" t="s">
        <v>1060</v>
      </c>
      <c r="N138" s="37" t="s">
        <v>1061</v>
      </c>
      <c r="O138" s="37" t="s">
        <v>1062</v>
      </c>
      <c r="P138" s="37" t="s">
        <v>1063</v>
      </c>
      <c r="Q138" s="37" t="s">
        <v>1064</v>
      </c>
      <c r="R138" s="37" t="s">
        <v>1065</v>
      </c>
      <c r="S138" s="37" t="s">
        <v>1066</v>
      </c>
      <c r="T138" s="38" t="s">
        <v>1067</v>
      </c>
      <c r="U138" s="37"/>
    </row>
    <row r="139" ht="202" spans="13:21">
      <c r="M139" s="37" t="s">
        <v>1068</v>
      </c>
      <c r="N139" s="37" t="s">
        <v>1070</v>
      </c>
      <c r="O139" s="37" t="s">
        <v>1071</v>
      </c>
      <c r="P139" s="37" t="s">
        <v>1072</v>
      </c>
      <c r="Q139" s="37" t="s">
        <v>1073</v>
      </c>
      <c r="R139" s="37" t="s">
        <v>1074</v>
      </c>
      <c r="S139" s="38" t="s">
        <v>1075</v>
      </c>
      <c r="T139" s="37" t="s">
        <v>1076</v>
      </c>
      <c r="U139" s="37"/>
    </row>
    <row r="140" ht="336" spans="13:21">
      <c r="M140" s="37" t="s">
        <v>1077</v>
      </c>
      <c r="N140" s="37" t="s">
        <v>1080</v>
      </c>
      <c r="O140" s="37" t="s">
        <v>1081</v>
      </c>
      <c r="P140" s="37" t="s">
        <v>1082</v>
      </c>
      <c r="Q140" s="37" t="s">
        <v>1083</v>
      </c>
      <c r="R140" s="37" t="s">
        <v>1084</v>
      </c>
      <c r="S140" s="37" t="s">
        <v>1085</v>
      </c>
      <c r="T140" s="38" t="s">
        <v>1086</v>
      </c>
      <c r="U140" s="37" t="s">
        <v>50</v>
      </c>
    </row>
    <row r="141" ht="168" spans="13:21">
      <c r="M141" s="37" t="s">
        <v>1087</v>
      </c>
      <c r="N141" s="37" t="s">
        <v>1090</v>
      </c>
      <c r="O141" s="37" t="s">
        <v>1091</v>
      </c>
      <c r="P141" s="37" t="s">
        <v>1092</v>
      </c>
      <c r="Q141" s="37" t="s">
        <v>1093</v>
      </c>
      <c r="R141" s="37" t="s">
        <v>1094</v>
      </c>
      <c r="S141" s="37" t="s">
        <v>1095</v>
      </c>
      <c r="T141" s="38" t="s">
        <v>1096</v>
      </c>
      <c r="U141" s="37"/>
    </row>
    <row r="142" ht="202" spans="13:21">
      <c r="M142" s="37" t="s">
        <v>1097</v>
      </c>
      <c r="N142" s="37" t="s">
        <v>1100</v>
      </c>
      <c r="O142" s="37" t="s">
        <v>1101</v>
      </c>
      <c r="P142" s="37" t="s">
        <v>1102</v>
      </c>
      <c r="Q142" s="37" t="s">
        <v>1103</v>
      </c>
      <c r="R142" s="37" t="s">
        <v>1104</v>
      </c>
      <c r="S142" s="37" t="s">
        <v>1105</v>
      </c>
      <c r="T142" s="37" t="s">
        <v>1106</v>
      </c>
      <c r="U142" s="37"/>
    </row>
    <row r="143" ht="168" spans="13:21">
      <c r="M143" s="37" t="s">
        <v>1155</v>
      </c>
      <c r="N143" s="37" t="s">
        <v>1158</v>
      </c>
      <c r="O143" s="37" t="s">
        <v>1159</v>
      </c>
      <c r="P143" s="37" t="s">
        <v>1160</v>
      </c>
      <c r="Q143" s="37" t="s">
        <v>1161</v>
      </c>
      <c r="R143" s="37" t="s">
        <v>1162</v>
      </c>
      <c r="S143" s="37" t="s">
        <v>1163</v>
      </c>
      <c r="T143" s="38" t="s">
        <v>1164</v>
      </c>
      <c r="U143" s="37" t="s">
        <v>1165</v>
      </c>
    </row>
    <row r="144" ht="202" spans="13:21">
      <c r="M144" s="37" t="s">
        <v>1107</v>
      </c>
      <c r="N144" s="37" t="s">
        <v>1110</v>
      </c>
      <c r="O144" s="37" t="s">
        <v>1111</v>
      </c>
      <c r="P144" s="37" t="s">
        <v>1112</v>
      </c>
      <c r="Q144" s="37" t="s">
        <v>1113</v>
      </c>
      <c r="R144" s="37" t="s">
        <v>1114</v>
      </c>
      <c r="S144" s="37" t="s">
        <v>1115</v>
      </c>
      <c r="T144" s="38" t="s">
        <v>1116</v>
      </c>
      <c r="U144" s="37" t="s">
        <v>50</v>
      </c>
    </row>
    <row r="145" ht="185" spans="13:21">
      <c r="M145" s="37" t="s">
        <v>1117</v>
      </c>
      <c r="N145" s="37" t="s">
        <v>1120</v>
      </c>
      <c r="O145" s="37" t="s">
        <v>1121</v>
      </c>
      <c r="P145" s="37" t="s">
        <v>1122</v>
      </c>
      <c r="Q145" s="37" t="s">
        <v>1123</v>
      </c>
      <c r="R145" s="37" t="s">
        <v>1124</v>
      </c>
      <c r="S145" s="37" t="s">
        <v>1125</v>
      </c>
      <c r="T145" s="37" t="s">
        <v>1126</v>
      </c>
      <c r="U145" s="37" t="s">
        <v>1127</v>
      </c>
    </row>
    <row r="146" ht="236" spans="13:21">
      <c r="M146" s="37" t="s">
        <v>1128</v>
      </c>
      <c r="N146" s="37" t="s">
        <v>1120</v>
      </c>
      <c r="O146" s="37" t="s">
        <v>1130</v>
      </c>
      <c r="P146" s="37" t="s">
        <v>1131</v>
      </c>
      <c r="Q146" s="37" t="s">
        <v>1132</v>
      </c>
      <c r="R146" s="37" t="s">
        <v>1133</v>
      </c>
      <c r="S146" s="37" t="s">
        <v>1134</v>
      </c>
      <c r="T146" s="37" t="s">
        <v>1135</v>
      </c>
      <c r="U146" s="37" t="s">
        <v>1136</v>
      </c>
    </row>
    <row r="147" ht="252" spans="13:21">
      <c r="M147" s="37" t="s">
        <v>1137</v>
      </c>
      <c r="N147" s="37" t="s">
        <v>1140</v>
      </c>
      <c r="O147" s="37" t="s">
        <v>1141</v>
      </c>
      <c r="P147" s="37" t="s">
        <v>1142</v>
      </c>
      <c r="Q147" s="37" t="s">
        <v>1143</v>
      </c>
      <c r="R147" s="37" t="s">
        <v>1255</v>
      </c>
      <c r="S147" s="37" t="s">
        <v>1145</v>
      </c>
      <c r="T147" s="38" t="s">
        <v>1256</v>
      </c>
      <c r="U147" s="37"/>
    </row>
    <row r="148" ht="135" spans="13:21">
      <c r="M148" s="37" t="s">
        <v>1147</v>
      </c>
      <c r="N148" s="37" t="s">
        <v>1148</v>
      </c>
      <c r="O148" s="37" t="s">
        <v>1149</v>
      </c>
      <c r="P148" s="37" t="s">
        <v>1150</v>
      </c>
      <c r="Q148" s="37" t="s">
        <v>1151</v>
      </c>
      <c r="R148" s="40" t="s">
        <v>1152</v>
      </c>
      <c r="S148" s="37" t="s">
        <v>1153</v>
      </c>
      <c r="T148" s="40" t="s">
        <v>1154</v>
      </c>
      <c r="U148" s="37"/>
    </row>
  </sheetData>
  <sheetCalcPr fullCalcOnLoad="1"/>
  <mergeCells count="10">
    <mergeCell ref="N15:N20"/>
    <mergeCell ref="O15:O20"/>
    <mergeCell ref="P15:P20"/>
    <mergeCell ref="Q15:Q20"/>
    <mergeCell ref="R15:R20"/>
    <mergeCell ref="S15:S20"/>
    <mergeCell ref="T15:T20"/>
    <mergeCell ref="T21:T22"/>
    <mergeCell ref="U15:U20"/>
    <mergeCell ref="U21:U22"/>
  </mergeCells>
  <conditionalFormatting sqref="A15">
    <cfRule type="duplicateValues" dxfId="0" priority="11"/>
  </conditionalFormatting>
  <conditionalFormatting sqref="A2:A4">
    <cfRule type="duplicateValues" dxfId="0" priority="3"/>
  </conditionalFormatting>
  <conditionalFormatting sqref="A8:A11">
    <cfRule type="duplicateValues" dxfId="0" priority="13"/>
  </conditionalFormatting>
  <conditionalFormatting sqref="A17:A30">
    <cfRule type="duplicateValues" dxfId="0" priority="10"/>
  </conditionalFormatting>
  <conditionalFormatting sqref="A31:A36">
    <cfRule type="duplicateValues" dxfId="0" priority="4"/>
  </conditionalFormatting>
  <conditionalFormatting sqref="A37:A42">
    <cfRule type="duplicateValues" dxfId="0" priority="9"/>
  </conditionalFormatting>
  <conditionalFormatting sqref="A69:A78">
    <cfRule type="duplicateValues" dxfId="0" priority="7"/>
  </conditionalFormatting>
  <conditionalFormatting sqref="A79:A110">
    <cfRule type="duplicateValues" dxfId="0" priority="6"/>
  </conditionalFormatting>
  <conditionalFormatting sqref="A130:A133">
    <cfRule type="duplicateValues" dxfId="0" priority="2"/>
  </conditionalFormatting>
  <conditionalFormatting sqref="M55:M148">
    <cfRule type="duplicateValues" dxfId="0" priority="1"/>
  </conditionalFormatting>
  <conditionalFormatting sqref="A5 A43:A68">
    <cfRule type="duplicateValues" dxfId="0" priority="8"/>
  </conditionalFormatting>
  <conditionalFormatting sqref="A6:A7 A111:A129">
    <cfRule type="duplicateValues" dxfId="0" priority="5"/>
  </conditionalFormatting>
  <conditionalFormatting sqref="A12:A14 A16">
    <cfRule type="duplicateValues" dxfId="0" priority="1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Martin</cp:lastModifiedBy>
  <dcterms:created xsi:type="dcterms:W3CDTF">2023-04-03T16:19:00Z</dcterms:created>
  <dcterms:modified xsi:type="dcterms:W3CDTF">2023-06-02T15:53:48Z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B4B4FE066781BC350CA079645FF12EA0_43</vt:lpwstr>
  </property>
  <property fmtid="{D5CDD505-2E9C-101B-9397-08002B2CF9AE}" pid="3" name="KSOProductBuildVer">
    <vt:lpwstr>2052-5.4.1.7920</vt:lpwstr>
  </property>
</Properties>
</file>